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Questa_cartella_di_lavoro" defaultThemeVersion="124226"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Packing List" sheetId="1" r:id="rId1"/>
    <sheet name="Check Box" sheetId="2" r:id="rId2"/>
  </sheets>
  <definedNames>
    <definedName name="_xlnm.Print_Titles" localSheetId="0">'Packing List'!$1:$3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48" i="2" l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E88" i="1" l="1"/>
  <c r="S4" i="1"/>
  <c r="S5" i="1"/>
  <c r="S6" i="1"/>
  <c r="S7" i="1"/>
  <c r="S8" i="1"/>
  <c r="S9" i="1"/>
  <c r="S10" i="1"/>
  <c r="S11" i="1"/>
  <c r="S12" i="1"/>
  <c r="S13" i="1"/>
  <c r="S14" i="1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2" i="2"/>
  <c r="Q15" i="1"/>
  <c r="Q16" i="1"/>
  <c r="S16" i="1" s="1"/>
  <c r="Q17" i="1"/>
  <c r="S17" i="1" s="1"/>
  <c r="Q18" i="1"/>
  <c r="S18" i="1" s="1"/>
  <c r="Q19" i="1"/>
  <c r="S19" i="1" s="1"/>
  <c r="Q20" i="1"/>
  <c r="S20" i="1" s="1"/>
  <c r="Q21" i="1"/>
  <c r="S21" i="1" s="1"/>
  <c r="Q22" i="1"/>
  <c r="S22" i="1" s="1"/>
  <c r="Q23" i="1"/>
  <c r="S23" i="1" s="1"/>
  <c r="Q24" i="1"/>
  <c r="S24" i="1" s="1"/>
  <c r="Q25" i="1"/>
  <c r="S25" i="1" s="1"/>
  <c r="Q26" i="1"/>
  <c r="S26" i="1" s="1"/>
  <c r="Q27" i="1"/>
  <c r="S27" i="1" s="1"/>
  <c r="Q28" i="1"/>
  <c r="S28" i="1" s="1"/>
  <c r="Q29" i="1"/>
  <c r="S29" i="1" s="1"/>
  <c r="Q30" i="1"/>
  <c r="S30" i="1" s="1"/>
  <c r="Q31" i="1"/>
  <c r="S31" i="1" s="1"/>
  <c r="Q32" i="1"/>
  <c r="S32" i="1" s="1"/>
  <c r="Q33" i="1"/>
  <c r="S33" i="1" s="1"/>
  <c r="Q34" i="1"/>
  <c r="S34" i="1" s="1"/>
  <c r="Q35" i="1"/>
  <c r="S35" i="1" s="1"/>
  <c r="Q36" i="1"/>
  <c r="S36" i="1" s="1"/>
  <c r="Q37" i="1"/>
  <c r="S37" i="1" s="1"/>
  <c r="Q38" i="1"/>
  <c r="S38" i="1" s="1"/>
  <c r="Q39" i="1"/>
  <c r="S39" i="1" s="1"/>
  <c r="Q40" i="1"/>
  <c r="S40" i="1" s="1"/>
  <c r="Q41" i="1"/>
  <c r="S41" i="1" s="1"/>
  <c r="Q42" i="1"/>
  <c r="S42" i="1" s="1"/>
  <c r="Q43" i="1"/>
  <c r="S43" i="1" s="1"/>
  <c r="Q44" i="1"/>
  <c r="Q45" i="1"/>
  <c r="S45" i="1" s="1"/>
  <c r="Q46" i="1"/>
  <c r="S46" i="1" s="1"/>
  <c r="Q47" i="1"/>
  <c r="S47" i="1" s="1"/>
  <c r="Q48" i="1"/>
  <c r="S48" i="1" s="1"/>
  <c r="Q49" i="1"/>
  <c r="S49" i="1" s="1"/>
  <c r="Q50" i="1"/>
  <c r="S50" i="1" s="1"/>
  <c r="Q51" i="1"/>
  <c r="S51" i="1" s="1"/>
  <c r="Q52" i="1"/>
  <c r="S52" i="1" s="1"/>
  <c r="Q53" i="1"/>
  <c r="S53" i="1" s="1"/>
  <c r="Q54" i="1"/>
  <c r="S54" i="1" s="1"/>
  <c r="Q55" i="1"/>
  <c r="S55" i="1" s="1"/>
  <c r="Q56" i="1"/>
  <c r="S56" i="1" s="1"/>
  <c r="Q57" i="1"/>
  <c r="S57" i="1" s="1"/>
  <c r="Q58" i="1"/>
  <c r="S58" i="1" s="1"/>
  <c r="Q59" i="1"/>
  <c r="S59" i="1" s="1"/>
  <c r="Q60" i="1"/>
  <c r="S60" i="1" s="1"/>
  <c r="Q61" i="1"/>
  <c r="S61" i="1" s="1"/>
  <c r="Q62" i="1"/>
  <c r="S62" i="1" s="1"/>
  <c r="Q63" i="1"/>
  <c r="S63" i="1" s="1"/>
  <c r="Q64" i="1"/>
  <c r="S64" i="1" s="1"/>
  <c r="Q65" i="1"/>
  <c r="S65" i="1" s="1"/>
  <c r="Q66" i="1"/>
  <c r="S66" i="1" s="1"/>
  <c r="Q67" i="1"/>
  <c r="S67" i="1" s="1"/>
  <c r="Q68" i="1"/>
  <c r="S68" i="1" s="1"/>
  <c r="Q69" i="1"/>
  <c r="S69" i="1" s="1"/>
  <c r="Q70" i="1"/>
  <c r="S70" i="1" s="1"/>
  <c r="Q71" i="1"/>
  <c r="S71" i="1" s="1"/>
  <c r="Q72" i="1"/>
  <c r="S72" i="1" s="1"/>
  <c r="Q73" i="1"/>
  <c r="S73" i="1" s="1"/>
  <c r="Q74" i="1"/>
  <c r="S74" i="1" s="1"/>
  <c r="Q75" i="1"/>
  <c r="Q76" i="1"/>
  <c r="S76" i="1" s="1"/>
  <c r="Q77" i="1"/>
  <c r="S77" i="1" s="1"/>
  <c r="Q78" i="1"/>
  <c r="S78" i="1" s="1"/>
  <c r="Q79" i="1"/>
  <c r="S79" i="1" s="1"/>
  <c r="Q80" i="1"/>
  <c r="S80" i="1" s="1"/>
  <c r="Q81" i="1"/>
  <c r="S81" i="1" s="1"/>
  <c r="Q82" i="1"/>
  <c r="S82" i="1" s="1"/>
  <c r="Q83" i="1"/>
  <c r="S83" i="1" s="1"/>
  <c r="Q84" i="1"/>
  <c r="S84" i="1" s="1"/>
  <c r="E89" i="1" l="1"/>
  <c r="E92" i="1"/>
  <c r="E90" i="1"/>
  <c r="S44" i="1"/>
  <c r="S75" i="1"/>
  <c r="S15" i="1"/>
  <c r="E91" i="1"/>
  <c r="Q8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438" i="2"/>
  <c r="D439" i="2"/>
  <c r="D440" i="2"/>
  <c r="D441" i="2"/>
  <c r="D442" i="2"/>
  <c r="D443" i="2"/>
  <c r="D444" i="2"/>
  <c r="D445" i="2"/>
  <c r="D446" i="2"/>
  <c r="D447" i="2"/>
  <c r="D448" i="2"/>
  <c r="D449" i="2"/>
  <c r="D450" i="2"/>
  <c r="D451" i="2"/>
  <c r="D452" i="2"/>
  <c r="D453" i="2"/>
  <c r="D454" i="2"/>
  <c r="D455" i="2"/>
  <c r="D456" i="2"/>
  <c r="D457" i="2"/>
  <c r="D458" i="2"/>
  <c r="D459" i="2"/>
  <c r="D460" i="2"/>
  <c r="D461" i="2"/>
  <c r="D462" i="2"/>
  <c r="D463" i="2"/>
  <c r="D464" i="2"/>
  <c r="D465" i="2"/>
  <c r="D466" i="2"/>
  <c r="D467" i="2"/>
  <c r="D468" i="2"/>
  <c r="D469" i="2"/>
  <c r="D470" i="2"/>
  <c r="D471" i="2"/>
  <c r="D472" i="2"/>
  <c r="D473" i="2"/>
  <c r="D474" i="2"/>
  <c r="D475" i="2"/>
  <c r="D476" i="2"/>
  <c r="D477" i="2"/>
  <c r="D478" i="2"/>
  <c r="D479" i="2"/>
  <c r="D480" i="2"/>
  <c r="D481" i="2"/>
  <c r="D482" i="2"/>
  <c r="D483" i="2"/>
  <c r="D484" i="2"/>
  <c r="D485" i="2"/>
  <c r="D486" i="2"/>
  <c r="D487" i="2"/>
  <c r="D488" i="2"/>
  <c r="D489" i="2"/>
  <c r="D490" i="2"/>
  <c r="D491" i="2"/>
  <c r="D492" i="2"/>
  <c r="D493" i="2"/>
  <c r="D494" i="2"/>
  <c r="D495" i="2"/>
  <c r="D496" i="2"/>
  <c r="D497" i="2"/>
  <c r="D498" i="2"/>
  <c r="D499" i="2"/>
  <c r="D500" i="2"/>
  <c r="D501" i="2"/>
  <c r="D502" i="2"/>
  <c r="D503" i="2"/>
  <c r="D504" i="2"/>
  <c r="D505" i="2"/>
  <c r="D506" i="2"/>
  <c r="D507" i="2"/>
  <c r="D508" i="2"/>
  <c r="D509" i="2"/>
  <c r="D510" i="2"/>
  <c r="D511" i="2"/>
  <c r="D512" i="2"/>
  <c r="D513" i="2"/>
  <c r="D514" i="2"/>
  <c r="D515" i="2"/>
  <c r="D516" i="2"/>
  <c r="D517" i="2"/>
  <c r="D518" i="2"/>
  <c r="D519" i="2"/>
  <c r="D520" i="2"/>
  <c r="D521" i="2"/>
  <c r="D522" i="2"/>
  <c r="D523" i="2"/>
  <c r="D524" i="2"/>
  <c r="D525" i="2"/>
  <c r="D526" i="2"/>
  <c r="D527" i="2"/>
  <c r="D528" i="2"/>
  <c r="D529" i="2"/>
  <c r="D530" i="2"/>
  <c r="D531" i="2"/>
  <c r="D532" i="2"/>
  <c r="D533" i="2"/>
  <c r="D534" i="2"/>
  <c r="D535" i="2"/>
  <c r="D536" i="2"/>
  <c r="D537" i="2"/>
  <c r="D538" i="2"/>
  <c r="D539" i="2"/>
  <c r="D540" i="2"/>
  <c r="D541" i="2"/>
  <c r="D542" i="2"/>
  <c r="D543" i="2"/>
  <c r="D544" i="2"/>
  <c r="D545" i="2"/>
  <c r="D546" i="2"/>
  <c r="D547" i="2"/>
  <c r="D548" i="2"/>
  <c r="D549" i="2"/>
  <c r="D550" i="2"/>
  <c r="D551" i="2"/>
  <c r="D552" i="2"/>
  <c r="D553" i="2"/>
  <c r="D554" i="2"/>
  <c r="D555" i="2"/>
  <c r="D556" i="2"/>
  <c r="D557" i="2"/>
  <c r="D558" i="2"/>
  <c r="D559" i="2"/>
  <c r="D560" i="2"/>
  <c r="D561" i="2"/>
  <c r="D562" i="2"/>
  <c r="D563" i="2"/>
  <c r="D564" i="2"/>
  <c r="D565" i="2"/>
  <c r="D566" i="2"/>
  <c r="D567" i="2"/>
  <c r="D568" i="2"/>
  <c r="D569" i="2"/>
  <c r="D570" i="2"/>
  <c r="D2" i="2"/>
  <c r="A490" i="2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431" i="2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07" i="2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321" i="2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241" i="2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161" i="2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96" i="2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C3" i="2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7" i="2"/>
  <c r="C88" i="2"/>
  <c r="C89" i="2"/>
  <c r="C90" i="2"/>
  <c r="C91" i="2"/>
  <c r="C92" i="2"/>
  <c r="C93" i="2"/>
  <c r="C94" i="2"/>
  <c r="C95" i="2"/>
  <c r="C96" i="2"/>
  <c r="C97" i="2"/>
  <c r="C98" i="2"/>
  <c r="C99" i="2"/>
  <c r="C100" i="2"/>
  <c r="C101" i="2"/>
  <c r="C102" i="2"/>
  <c r="C103" i="2"/>
  <c r="C104" i="2"/>
  <c r="C105" i="2"/>
  <c r="C106" i="2"/>
  <c r="C107" i="2"/>
  <c r="C108" i="2"/>
  <c r="C109" i="2"/>
  <c r="C110" i="2"/>
  <c r="C111" i="2"/>
  <c r="C112" i="2"/>
  <c r="C113" i="2"/>
  <c r="C114" i="2"/>
  <c r="C115" i="2"/>
  <c r="C116" i="2"/>
  <c r="C117" i="2"/>
  <c r="C118" i="2"/>
  <c r="C119" i="2"/>
  <c r="C120" i="2"/>
  <c r="C121" i="2"/>
  <c r="C122" i="2"/>
  <c r="C123" i="2"/>
  <c r="C124" i="2"/>
  <c r="C125" i="2"/>
  <c r="C126" i="2"/>
  <c r="C127" i="2"/>
  <c r="C128" i="2"/>
  <c r="C129" i="2"/>
  <c r="C130" i="2"/>
  <c r="C131" i="2"/>
  <c r="C132" i="2"/>
  <c r="C133" i="2"/>
  <c r="C134" i="2"/>
  <c r="C135" i="2"/>
  <c r="C136" i="2"/>
  <c r="C137" i="2"/>
  <c r="C138" i="2"/>
  <c r="C139" i="2"/>
  <c r="C140" i="2"/>
  <c r="C141" i="2"/>
  <c r="C142" i="2"/>
  <c r="C143" i="2"/>
  <c r="C144" i="2"/>
  <c r="C145" i="2"/>
  <c r="C146" i="2"/>
  <c r="C147" i="2"/>
  <c r="C148" i="2"/>
  <c r="C149" i="2"/>
  <c r="C150" i="2"/>
  <c r="C151" i="2"/>
  <c r="C152" i="2"/>
  <c r="C153" i="2"/>
  <c r="C154" i="2"/>
  <c r="C155" i="2"/>
  <c r="C156" i="2"/>
  <c r="C157" i="2"/>
  <c r="C158" i="2"/>
  <c r="C159" i="2"/>
  <c r="C160" i="2"/>
  <c r="C161" i="2"/>
  <c r="C162" i="2"/>
  <c r="C163" i="2"/>
  <c r="C164" i="2"/>
  <c r="C165" i="2"/>
  <c r="C166" i="2"/>
  <c r="C167" i="2"/>
  <c r="C168" i="2"/>
  <c r="C169" i="2"/>
  <c r="C170" i="2"/>
  <c r="C171" i="2"/>
  <c r="C172" i="2"/>
  <c r="C173" i="2"/>
  <c r="C174" i="2"/>
  <c r="C175" i="2"/>
  <c r="C176" i="2"/>
  <c r="C177" i="2"/>
  <c r="C178" i="2"/>
  <c r="C179" i="2"/>
  <c r="C180" i="2"/>
  <c r="C181" i="2"/>
  <c r="C182" i="2"/>
  <c r="C183" i="2"/>
  <c r="C184" i="2"/>
  <c r="C185" i="2"/>
  <c r="C186" i="2"/>
  <c r="C187" i="2"/>
  <c r="C188" i="2"/>
  <c r="C189" i="2"/>
  <c r="C190" i="2"/>
  <c r="C191" i="2"/>
  <c r="C192" i="2"/>
  <c r="C193" i="2"/>
  <c r="C194" i="2"/>
  <c r="C195" i="2"/>
  <c r="C196" i="2"/>
  <c r="C197" i="2"/>
  <c r="C198" i="2"/>
  <c r="C199" i="2"/>
  <c r="C200" i="2"/>
  <c r="C201" i="2"/>
  <c r="C202" i="2"/>
  <c r="C203" i="2"/>
  <c r="C204" i="2"/>
  <c r="C205" i="2"/>
  <c r="C206" i="2"/>
  <c r="C207" i="2"/>
  <c r="C208" i="2"/>
  <c r="C209" i="2"/>
  <c r="C210" i="2"/>
  <c r="C211" i="2"/>
  <c r="C212" i="2"/>
  <c r="C213" i="2"/>
  <c r="C214" i="2"/>
  <c r="C215" i="2"/>
  <c r="C216" i="2"/>
  <c r="C217" i="2"/>
  <c r="C218" i="2"/>
  <c r="C219" i="2"/>
  <c r="C220" i="2"/>
  <c r="C221" i="2"/>
  <c r="C222" i="2"/>
  <c r="C223" i="2"/>
  <c r="C224" i="2"/>
  <c r="C225" i="2"/>
  <c r="C226" i="2"/>
  <c r="C227" i="2"/>
  <c r="C228" i="2"/>
  <c r="C229" i="2"/>
  <c r="C230" i="2"/>
  <c r="C231" i="2"/>
  <c r="C232" i="2"/>
  <c r="C233" i="2"/>
  <c r="C234" i="2"/>
  <c r="C235" i="2"/>
  <c r="C236" i="2"/>
  <c r="C237" i="2"/>
  <c r="C238" i="2"/>
  <c r="C239" i="2"/>
  <c r="C240" i="2"/>
  <c r="C241" i="2"/>
  <c r="C242" i="2"/>
  <c r="C243" i="2"/>
  <c r="C244" i="2"/>
  <c r="C245" i="2"/>
  <c r="C246" i="2"/>
  <c r="C247" i="2"/>
  <c r="C248" i="2"/>
  <c r="C249" i="2"/>
  <c r="C250" i="2"/>
  <c r="C251" i="2"/>
  <c r="C252" i="2"/>
  <c r="C253" i="2"/>
  <c r="C254" i="2"/>
  <c r="C255" i="2"/>
  <c r="C256" i="2"/>
  <c r="C257" i="2"/>
  <c r="C258" i="2"/>
  <c r="C259" i="2"/>
  <c r="C260" i="2"/>
  <c r="C261" i="2"/>
  <c r="C262" i="2"/>
  <c r="C263" i="2"/>
  <c r="C264" i="2"/>
  <c r="C265" i="2"/>
  <c r="C266" i="2"/>
  <c r="C267" i="2"/>
  <c r="C268" i="2"/>
  <c r="C269" i="2"/>
  <c r="C270" i="2"/>
  <c r="C271" i="2"/>
  <c r="C272" i="2"/>
  <c r="C273" i="2"/>
  <c r="C274" i="2"/>
  <c r="C275" i="2"/>
  <c r="C276" i="2"/>
  <c r="C277" i="2"/>
  <c r="C278" i="2"/>
  <c r="C279" i="2"/>
  <c r="C280" i="2"/>
  <c r="C281" i="2"/>
  <c r="C282" i="2"/>
  <c r="C283" i="2"/>
  <c r="C284" i="2"/>
  <c r="C285" i="2"/>
  <c r="C286" i="2"/>
  <c r="C287" i="2"/>
  <c r="C288" i="2"/>
  <c r="C289" i="2"/>
  <c r="C290" i="2"/>
  <c r="C291" i="2"/>
  <c r="C292" i="2"/>
  <c r="C293" i="2"/>
  <c r="C294" i="2"/>
  <c r="C295" i="2"/>
  <c r="C296" i="2"/>
  <c r="C297" i="2"/>
  <c r="C298" i="2"/>
  <c r="C299" i="2"/>
  <c r="C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13" i="2"/>
  <c r="C314" i="2"/>
  <c r="C315" i="2"/>
  <c r="C316" i="2"/>
  <c r="C317" i="2"/>
  <c r="C318" i="2"/>
  <c r="C319" i="2"/>
  <c r="C320" i="2"/>
  <c r="C321" i="2"/>
  <c r="C322" i="2"/>
  <c r="C323" i="2"/>
  <c r="C324" i="2"/>
  <c r="C325" i="2"/>
  <c r="C326" i="2"/>
  <c r="C327" i="2"/>
  <c r="C328" i="2"/>
  <c r="C329" i="2"/>
  <c r="C330" i="2"/>
  <c r="C331" i="2"/>
  <c r="C332" i="2"/>
  <c r="C333" i="2"/>
  <c r="C334" i="2"/>
  <c r="C335" i="2"/>
  <c r="C336" i="2"/>
  <c r="C337" i="2"/>
  <c r="C338" i="2"/>
  <c r="C339" i="2"/>
  <c r="C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53" i="2"/>
  <c r="C354" i="2"/>
  <c r="C355" i="2"/>
  <c r="C356" i="2"/>
  <c r="C357" i="2"/>
  <c r="C358" i="2"/>
  <c r="C359" i="2"/>
  <c r="C360" i="2"/>
  <c r="C361" i="2"/>
  <c r="C362" i="2"/>
  <c r="C363" i="2"/>
  <c r="C364" i="2"/>
  <c r="C365" i="2"/>
  <c r="C366" i="2"/>
  <c r="C367" i="2"/>
  <c r="C368" i="2"/>
  <c r="C369" i="2"/>
  <c r="C370" i="2"/>
  <c r="C371" i="2"/>
  <c r="C372" i="2"/>
  <c r="C373" i="2"/>
  <c r="C374" i="2"/>
  <c r="C375" i="2"/>
  <c r="C376" i="2"/>
  <c r="C377" i="2"/>
  <c r="C378" i="2"/>
  <c r="C379" i="2"/>
  <c r="C380" i="2"/>
  <c r="C381" i="2"/>
  <c r="C382" i="2"/>
  <c r="C383" i="2"/>
  <c r="C384" i="2"/>
  <c r="C385" i="2"/>
  <c r="C386" i="2"/>
  <c r="C387" i="2"/>
  <c r="C388" i="2"/>
  <c r="C389" i="2"/>
  <c r="C390" i="2"/>
  <c r="C391" i="2"/>
  <c r="C392" i="2"/>
  <c r="C393" i="2"/>
  <c r="C394" i="2"/>
  <c r="C395" i="2"/>
  <c r="C396" i="2"/>
  <c r="C397" i="2"/>
  <c r="C398" i="2"/>
  <c r="C399" i="2"/>
  <c r="C400" i="2"/>
  <c r="C401" i="2"/>
  <c r="C402" i="2"/>
  <c r="C403" i="2"/>
  <c r="C404" i="2"/>
  <c r="C405" i="2"/>
  <c r="C406" i="2"/>
  <c r="C407" i="2"/>
  <c r="C408" i="2"/>
  <c r="C409" i="2"/>
  <c r="C410" i="2"/>
  <c r="C411" i="2"/>
  <c r="C412" i="2"/>
  <c r="C413" i="2"/>
  <c r="C414" i="2"/>
  <c r="C415" i="2"/>
  <c r="C416" i="2"/>
  <c r="C417" i="2"/>
  <c r="C418" i="2"/>
  <c r="C419" i="2"/>
  <c r="C420" i="2"/>
  <c r="C421" i="2"/>
  <c r="C422" i="2"/>
  <c r="C423" i="2"/>
  <c r="C424" i="2"/>
  <c r="C425" i="2"/>
  <c r="C426" i="2"/>
  <c r="C427" i="2"/>
  <c r="C428" i="2"/>
  <c r="C429" i="2"/>
  <c r="C430" i="2"/>
  <c r="C431" i="2"/>
  <c r="C432" i="2"/>
  <c r="C433" i="2"/>
  <c r="C434" i="2"/>
  <c r="C435" i="2"/>
  <c r="C436" i="2"/>
  <c r="C437" i="2"/>
  <c r="C438" i="2"/>
  <c r="C439" i="2"/>
  <c r="C440" i="2"/>
  <c r="C441" i="2"/>
  <c r="C442" i="2"/>
  <c r="C443" i="2"/>
  <c r="C444" i="2"/>
  <c r="C445" i="2"/>
  <c r="C446" i="2"/>
  <c r="C447" i="2"/>
  <c r="C448" i="2"/>
  <c r="C449" i="2"/>
  <c r="C450" i="2"/>
  <c r="C451" i="2"/>
  <c r="C452" i="2"/>
  <c r="C453" i="2"/>
  <c r="C454" i="2"/>
  <c r="C455" i="2"/>
  <c r="C456" i="2"/>
  <c r="C457" i="2"/>
  <c r="C458" i="2"/>
  <c r="C459" i="2"/>
  <c r="C460" i="2"/>
  <c r="C461" i="2"/>
  <c r="C462" i="2"/>
  <c r="C463" i="2"/>
  <c r="C464" i="2"/>
  <c r="C465" i="2"/>
  <c r="C466" i="2"/>
  <c r="C467" i="2"/>
  <c r="C468" i="2"/>
  <c r="C469" i="2"/>
  <c r="C470" i="2"/>
  <c r="C471" i="2"/>
  <c r="C472" i="2"/>
  <c r="C473" i="2"/>
  <c r="C474" i="2"/>
  <c r="C475" i="2"/>
  <c r="C476" i="2"/>
  <c r="C477" i="2"/>
  <c r="C478" i="2"/>
  <c r="C479" i="2"/>
  <c r="C480" i="2"/>
  <c r="C481" i="2"/>
  <c r="C482" i="2"/>
  <c r="C483" i="2"/>
  <c r="C484" i="2"/>
  <c r="C485" i="2"/>
  <c r="C486" i="2"/>
  <c r="C487" i="2"/>
  <c r="C488" i="2"/>
  <c r="C489" i="2"/>
  <c r="C490" i="2"/>
  <c r="C491" i="2"/>
  <c r="C492" i="2"/>
  <c r="C493" i="2"/>
  <c r="C494" i="2"/>
  <c r="C495" i="2"/>
  <c r="C496" i="2"/>
  <c r="C497" i="2"/>
  <c r="C498" i="2"/>
  <c r="C499" i="2"/>
  <c r="C500" i="2"/>
  <c r="C501" i="2"/>
  <c r="C502" i="2"/>
  <c r="C503" i="2"/>
  <c r="C504" i="2"/>
  <c r="C505" i="2"/>
  <c r="C506" i="2"/>
  <c r="C507" i="2"/>
  <c r="C508" i="2"/>
  <c r="C509" i="2"/>
  <c r="C510" i="2"/>
  <c r="C511" i="2"/>
  <c r="C512" i="2"/>
  <c r="C513" i="2"/>
  <c r="C514" i="2"/>
  <c r="C515" i="2"/>
  <c r="C516" i="2"/>
  <c r="C517" i="2"/>
  <c r="C518" i="2"/>
  <c r="C519" i="2"/>
  <c r="C520" i="2"/>
  <c r="C521" i="2"/>
  <c r="C522" i="2"/>
  <c r="C523" i="2"/>
  <c r="C524" i="2"/>
  <c r="C525" i="2"/>
  <c r="C526" i="2"/>
  <c r="C527" i="2"/>
  <c r="C528" i="2"/>
  <c r="C529" i="2"/>
  <c r="C530" i="2"/>
  <c r="C531" i="2"/>
  <c r="C532" i="2"/>
  <c r="C533" i="2"/>
  <c r="C534" i="2"/>
  <c r="C535" i="2"/>
  <c r="C536" i="2"/>
  <c r="C537" i="2"/>
  <c r="C538" i="2"/>
  <c r="C539" i="2"/>
  <c r="C540" i="2"/>
  <c r="C541" i="2"/>
  <c r="C542" i="2"/>
  <c r="C543" i="2"/>
  <c r="C544" i="2"/>
  <c r="C545" i="2"/>
  <c r="C546" i="2"/>
  <c r="C547" i="2"/>
  <c r="C548" i="2"/>
  <c r="C549" i="2"/>
  <c r="C550" i="2"/>
  <c r="C551" i="2"/>
  <c r="C552" i="2"/>
  <c r="C553" i="2"/>
  <c r="C554" i="2"/>
  <c r="C555" i="2"/>
  <c r="C556" i="2"/>
  <c r="C557" i="2"/>
  <c r="C558" i="2"/>
  <c r="C559" i="2"/>
  <c r="C560" i="2"/>
  <c r="C561" i="2"/>
  <c r="C562" i="2"/>
  <c r="C563" i="2"/>
  <c r="C564" i="2"/>
  <c r="C565" i="2"/>
  <c r="C566" i="2"/>
  <c r="C567" i="2"/>
  <c r="C568" i="2"/>
  <c r="C2" i="2"/>
  <c r="A478" i="2" l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E93" i="1"/>
  <c r="P85" i="1"/>
  <c r="F91" i="1" l="1"/>
  <c r="F88" i="1"/>
  <c r="F92" i="1"/>
  <c r="F90" i="1"/>
  <c r="S85" i="1"/>
  <c r="R85" i="1" s="1"/>
  <c r="F89" i="1"/>
</calcChain>
</file>

<file path=xl/sharedStrings.xml><?xml version="1.0" encoding="utf-8"?>
<sst xmlns="http://schemas.openxmlformats.org/spreadsheetml/2006/main" count="915" uniqueCount="125">
  <si>
    <t>EAN INTERNO</t>
  </si>
  <si>
    <t>EAN ORIGINALE</t>
  </si>
  <si>
    <t>BRANDS</t>
  </si>
  <si>
    <t xml:space="preserve">GENDER </t>
  </si>
  <si>
    <t>SECTOR</t>
  </si>
  <si>
    <t>CATEGORY</t>
  </si>
  <si>
    <t>Description</t>
  </si>
  <si>
    <t>Dimensions</t>
  </si>
  <si>
    <t>Item</t>
  </si>
  <si>
    <t>COD. FABRIC</t>
  </si>
  <si>
    <t xml:space="preserve">Fabrics </t>
  </si>
  <si>
    <t>COD. COLOUR</t>
  </si>
  <si>
    <t>Colour</t>
  </si>
  <si>
    <t xml:space="preserve">Made in </t>
  </si>
  <si>
    <t>SIZE</t>
  </si>
  <si>
    <t>Quantity</t>
  </si>
  <si>
    <t xml:space="preserve">RETAIL PRICE </t>
  </si>
  <si>
    <t xml:space="preserve">PICTURES </t>
  </si>
  <si>
    <t>AX ARMANI EXCHANGE</t>
  </si>
  <si>
    <t>WOMAN</t>
  </si>
  <si>
    <t>CLOTHING</t>
  </si>
  <si>
    <t>JEANS</t>
  </si>
  <si>
    <t>JEANS, FOR WOMEN, FIVE POCKETS, SUPER SKINNY, SOLID COLOUR, WITH LOGO, ZIP AND BUTTON CLOSURE</t>
  </si>
  <si>
    <t>3LYJ01</t>
  </si>
  <si>
    <t>Y1SXZ</t>
  </si>
  <si>
    <t>INDIGO DENIM</t>
  </si>
  <si>
    <t>TURCHIA</t>
  </si>
  <si>
    <t>8NYJ01</t>
  </si>
  <si>
    <t>Y1TBZ</t>
  </si>
  <si>
    <t>CHINA</t>
  </si>
  <si>
    <t>8NYJ24</t>
  </si>
  <si>
    <t>MAN</t>
  </si>
  <si>
    <t>SHIRTS</t>
  </si>
  <si>
    <t>SHIRT, FOR MEN, BASIC COLLAR, REGULAR FIT, LONG SLEEVES, SOLID COLOUR, WITH LOGO, BUTTONS CLOSURE, WRISTBAND</t>
  </si>
  <si>
    <t>3LZC10</t>
  </si>
  <si>
    <t>ZNAUZ</t>
  </si>
  <si>
    <t>100%CO</t>
  </si>
  <si>
    <t>WHITE</t>
  </si>
  <si>
    <t>CAMBODIA</t>
  </si>
  <si>
    <t>S</t>
  </si>
  <si>
    <t>M</t>
  </si>
  <si>
    <t>L</t>
  </si>
  <si>
    <t>XL</t>
  </si>
  <si>
    <t>XXL</t>
  </si>
  <si>
    <t>NAVY</t>
  </si>
  <si>
    <t>SHIRT, FOR MEN, BASIC COLLAR, REGULAR FIT, LONG SLEEVES, SOLID COLOUR, WITH LOGO, BUTTONS CLOSURE</t>
  </si>
  <si>
    <t>3LZC21</t>
  </si>
  <si>
    <t>ZNTQZ</t>
  </si>
  <si>
    <t>PORTUGAL</t>
  </si>
  <si>
    <t>3LZC28</t>
  </si>
  <si>
    <t>ZNNIZ</t>
  </si>
  <si>
    <t>55HK</t>
  </si>
  <si>
    <t>BLUE WHITE CHAIN</t>
  </si>
  <si>
    <t>SHIRT, FOR MEN, BASIC COLLAR, SLIM FIT, LONG SLEEVES, SOLID COLOUR, WITH LOGO, BUTTONS CLOSURE, WRISTBAND</t>
  </si>
  <si>
    <t>3LZC41</t>
  </si>
  <si>
    <t>BLACK</t>
  </si>
  <si>
    <t>8NZC31</t>
  </si>
  <si>
    <t>ZN28Z</t>
  </si>
  <si>
    <t>98%CO 2%EA</t>
  </si>
  <si>
    <t>98/% 2%EA</t>
  </si>
  <si>
    <t>8NZC50</t>
  </si>
  <si>
    <t>ZNCFZ</t>
  </si>
  <si>
    <t>100%LI</t>
  </si>
  <si>
    <t>LINEN SHIRT, FOR MEN, BASIC COLLAR, REGULAR FIT, SHORT SLEEVES, SOLID COLOUR, WITH LOGO, BUTTONS CLOSURE</t>
  </si>
  <si>
    <t>8NZC67</t>
  </si>
  <si>
    <t>JEANS, FOR MEN, FIVE POCKETS, SLIM FIT, SOLID COLOUR, WITH LOGO, ZIP AND BUTTON CLOSURE</t>
  </si>
  <si>
    <t>3LZJ13</t>
  </si>
  <si>
    <t>Z1L4Z</t>
  </si>
  <si>
    <t>99%CO 1%EA</t>
  </si>
  <si>
    <t>MAURITIUS</t>
  </si>
  <si>
    <t>Z1P6Z</t>
  </si>
  <si>
    <t>82%CO 16%PL 2%EA</t>
  </si>
  <si>
    <t>JEANS, FOR MEN, FIVE POCKETS, SOLID COLOUR, WITH LOGO, ZIP AND BUTTON CLOSURE</t>
  </si>
  <si>
    <t>Z1PQZ</t>
  </si>
  <si>
    <t>JEANS, FOR MEN, FIVE POCKETS, SKINNY, SOLID COLOUR, WITH LOGO, ZIP AND BUTTON CLOSURE</t>
  </si>
  <si>
    <t>3LZJ14</t>
  </si>
  <si>
    <t>Z1EPZ</t>
  </si>
  <si>
    <t>8NZJ14</t>
  </si>
  <si>
    <t>Z3SAZ</t>
  </si>
  <si>
    <t>CAMBOGIA</t>
  </si>
  <si>
    <t>POLO SHIRTS</t>
  </si>
  <si>
    <t>POLO SHIRT, FOR MEN, SHORT SLEEVES, SOLID COLOUR, WITH LOGO, WITH BUTTONS</t>
  </si>
  <si>
    <t>3LZFAM</t>
  </si>
  <si>
    <t>ZJ8LZ</t>
  </si>
  <si>
    <t>100%PL</t>
  </si>
  <si>
    <t>15BA</t>
  </si>
  <si>
    <t>NAVY BLAZER</t>
  </si>
  <si>
    <t>PORTOGALLO</t>
  </si>
  <si>
    <t>8NFZ80</t>
  </si>
  <si>
    <t>Z8H4Z</t>
  </si>
  <si>
    <t>100% CO</t>
  </si>
  <si>
    <t>8NZF70</t>
  </si>
  <si>
    <t>Z8M9Z</t>
  </si>
  <si>
    <t>95%CO 5%EA</t>
  </si>
  <si>
    <t>8NZF71</t>
  </si>
  <si>
    <t>ZJH2Z</t>
  </si>
  <si>
    <t>8NZF75</t>
  </si>
  <si>
    <t>Z8M5Z</t>
  </si>
  <si>
    <t xml:space="preserve">98% CO 2% EA </t>
  </si>
  <si>
    <t>HEATHER GREY</t>
  </si>
  <si>
    <t>POLO SHIRT, FOR MEN, SHORT SLEEVES, BI-COLOR, WITH LOGO, WITH BUTTONS</t>
  </si>
  <si>
    <t>8NZF76</t>
  </si>
  <si>
    <t>98% CO 2% EA</t>
  </si>
  <si>
    <t>8NZF78</t>
  </si>
  <si>
    <t>ZJ81Z</t>
  </si>
  <si>
    <t>96%CO 4%EA</t>
  </si>
  <si>
    <t>8NZF91</t>
  </si>
  <si>
    <t>T SHIRT</t>
  </si>
  <si>
    <t>T-SHIRT, FOR MEN, ROUND NECK, REGULAR FIT, SHORT SLEEVES, SOLID COLOUR, WITH LOGO</t>
  </si>
  <si>
    <t>3LZTAB</t>
  </si>
  <si>
    <t>ZJ8TZ</t>
  </si>
  <si>
    <t>BLU</t>
  </si>
  <si>
    <t>8NZTCD</t>
  </si>
  <si>
    <t>VIETNAM</t>
  </si>
  <si>
    <t>8NZTPW</t>
  </si>
  <si>
    <t>ZJ8Y2</t>
  </si>
  <si>
    <t>QUANTITY</t>
  </si>
  <si>
    <t>TOT RETAIL</t>
  </si>
  <si>
    <t>AVG RETAIL</t>
  </si>
  <si>
    <t>box</t>
  </si>
  <si>
    <t>ean</t>
  </si>
  <si>
    <t>donna</t>
  </si>
  <si>
    <t>20 carrello</t>
  </si>
  <si>
    <t>106 jeans donna</t>
  </si>
  <si>
    <t>QTY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</si>
</sst>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###0.00\ \€"/>
    <numFmt numFmtId="166" formatCode="#,##0.00\ &quot;€&quot;"/>
  </numFmts>
  <fonts count="6" x14ac:knownFonts="1">
    <font>
      <sz val="11"/>
      <color rgb="FF000000"/>
      <name val="Calibri"/>
    </font>
    <font>
      <b/>
      <sz val="2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4" fontId="0" fillId="0" borderId="0" xfId="0" applyNumberFormat="1"/>
    <xf numFmtId="165" fontId="0" fillId="0" borderId="0" xfId="0" applyNumberFormat="1"/>
    <xf numFmtId="0" fontId="1" fillId="0" borderId="0" xfId="0" applyFont="1" applyAlignment="1">
      <alignment horizontal="center"/>
    </xf>
    <xf numFmtId="166" fontId="1" fillId="0" borderId="0" xfId="0" applyNumberFormat="1" applyFont="1" applyAlignment="1">
      <alignment horizontal="center"/>
    </xf>
    <xf numFmtId="166" fontId="0" fillId="0" borderId="0" xfId="0" applyNumberFormat="1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1" fontId="0" fillId="0" borderId="0" xfId="0" applyNumberFormat="1"/>
    <xf numFmtId="1" fontId="5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20">
    <dxf>
      <numFmt numFmtId="166" formatCode="#,##0.00\ &quot;€&quot;"/>
      <border diagonalUp="0" diagonalDown="0" outline="0">
        <left/>
        <right/>
        <top/>
        <bottom/>
      </border>
    </dxf>
    <dxf>
      <numFmt numFmtId="166" formatCode="#,##0.00\ &quot;€&quot;"/>
    </dxf>
    <dxf>
      <border diagonalUp="0" diagonalDown="0" outline="0">
        <left/>
        <right/>
        <top/>
        <bottom/>
      </border>
    </dxf>
    <dxf>
      <numFmt numFmtId="0" formatCode="General"/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diagonalUp="0" diagonalDown="0" outline="0">
        <left/>
        <right/>
        <top/>
        <bottom/>
      </border>
    </dxf>
    <dxf>
      <border outline="0">
        <left style="thin">
          <color rgb="FF000000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</dxf>
    <dxf>
      <numFmt numFmtId="165" formatCode="###0.00\ \€"/>
    </dxf>
    <dxf>
      <numFmt numFmtId="165" formatCode="###0.00\ \€"/>
    </dxf>
    <dxf>
      <numFmt numFmtId="0" formatCode="General"/>
    </dxf>
    <dxf>
      <alignment vertical="bottom" textRotation="0" wrapText="1" indent="0" justifyLastLine="0" shrinkToFit="0" readingOrder="0"/>
    </dxf>
    <dxf>
      <numFmt numFmtId="164" formatCode="0000"/>
    </dxf>
    <dxf>
      <numFmt numFmtId="164" formatCode="0000"/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31" Type="http://schemas.openxmlformats.org/officeDocument/2006/relationships/image" Target="../media/image31.pn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Relationship Id="rId30" Type="http://schemas.openxmlformats.org/officeDocument/2006/relationships/image" Target="../media/image30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47625</xdr:colOff>
      <xdr:row>3</xdr:row>
      <xdr:rowOff>47625</xdr:rowOff>
    </xdr:from>
    <xdr:ext cx="1143000" cy="1143000"/>
    <xdr:pic>
      <xdr:nvPicPr>
        <xdr:cNvPr id="2" name="PICTURES 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8</xdr:row>
      <xdr:rowOff>47625</xdr:rowOff>
    </xdr:from>
    <xdr:ext cx="1143000" cy="1143000"/>
    <xdr:pic>
      <xdr:nvPicPr>
        <xdr:cNvPr id="3" name="PICTURES 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10</xdr:row>
      <xdr:rowOff>47625</xdr:rowOff>
    </xdr:from>
    <xdr:ext cx="1143000" cy="1143000"/>
    <xdr:pic>
      <xdr:nvPicPr>
        <xdr:cNvPr id="4" name="PICTURES 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12</xdr:row>
      <xdr:rowOff>47625</xdr:rowOff>
    </xdr:from>
    <xdr:ext cx="1143000" cy="1143000"/>
    <xdr:pic>
      <xdr:nvPicPr>
        <xdr:cNvPr id="5" name="PICTURES 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17</xdr:row>
      <xdr:rowOff>47625</xdr:rowOff>
    </xdr:from>
    <xdr:ext cx="1143000" cy="1143000"/>
    <xdr:pic>
      <xdr:nvPicPr>
        <xdr:cNvPr id="6" name="PICTURES 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19</xdr:row>
      <xdr:rowOff>47625</xdr:rowOff>
    </xdr:from>
    <xdr:ext cx="1143000" cy="1143000"/>
    <xdr:pic>
      <xdr:nvPicPr>
        <xdr:cNvPr id="7" name="PICTURES 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20</xdr:row>
      <xdr:rowOff>47625</xdr:rowOff>
    </xdr:from>
    <xdr:ext cx="1143000" cy="1143000"/>
    <xdr:pic>
      <xdr:nvPicPr>
        <xdr:cNvPr id="8" name="PICTURES 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26</xdr:row>
      <xdr:rowOff>47625</xdr:rowOff>
    </xdr:from>
    <xdr:ext cx="1143000" cy="1143000"/>
    <xdr:pic>
      <xdr:nvPicPr>
        <xdr:cNvPr id="9" name="PICTURES 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28</xdr:row>
      <xdr:rowOff>47625</xdr:rowOff>
    </xdr:from>
    <xdr:ext cx="1143000" cy="1143000"/>
    <xdr:pic>
      <xdr:nvPicPr>
        <xdr:cNvPr id="10" name="PICTURES 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31</xdr:row>
      <xdr:rowOff>47625</xdr:rowOff>
    </xdr:from>
    <xdr:ext cx="1143000" cy="1143000"/>
    <xdr:pic>
      <xdr:nvPicPr>
        <xdr:cNvPr id="11" name="PICTURES 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34</xdr:row>
      <xdr:rowOff>47625</xdr:rowOff>
    </xdr:from>
    <xdr:ext cx="1143000" cy="1143000"/>
    <xdr:pic>
      <xdr:nvPicPr>
        <xdr:cNvPr id="12" name="PICTURES 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38</xdr:row>
      <xdr:rowOff>47625</xdr:rowOff>
    </xdr:from>
    <xdr:ext cx="1143000" cy="1143000"/>
    <xdr:pic>
      <xdr:nvPicPr>
        <xdr:cNvPr id="13" name="PICTURES 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43</xdr:row>
      <xdr:rowOff>47625</xdr:rowOff>
    </xdr:from>
    <xdr:ext cx="1143000" cy="1143000"/>
    <xdr:pic>
      <xdr:nvPicPr>
        <xdr:cNvPr id="14" name="PICTURES 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45</xdr:row>
      <xdr:rowOff>47625</xdr:rowOff>
    </xdr:from>
    <xdr:ext cx="1143000" cy="1143000"/>
    <xdr:pic>
      <xdr:nvPicPr>
        <xdr:cNvPr id="15" name="PICTURES 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49</xdr:row>
      <xdr:rowOff>47625</xdr:rowOff>
    </xdr:from>
    <xdr:ext cx="1143000" cy="1143000"/>
    <xdr:pic>
      <xdr:nvPicPr>
        <xdr:cNvPr id="16" name="PICTURES 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51</xdr:row>
      <xdr:rowOff>47625</xdr:rowOff>
    </xdr:from>
    <xdr:ext cx="1143000" cy="1143000"/>
    <xdr:pic>
      <xdr:nvPicPr>
        <xdr:cNvPr id="17" name="PICTURES 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57</xdr:row>
      <xdr:rowOff>47625</xdr:rowOff>
    </xdr:from>
    <xdr:ext cx="1143000" cy="1143000"/>
    <xdr:pic>
      <xdr:nvPicPr>
        <xdr:cNvPr id="18" name="PICTURES 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58</xdr:row>
      <xdr:rowOff>47625</xdr:rowOff>
    </xdr:from>
    <xdr:ext cx="1143000" cy="1143000"/>
    <xdr:pic>
      <xdr:nvPicPr>
        <xdr:cNvPr id="19" name="PICTURES 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59</xdr:row>
      <xdr:rowOff>47625</xdr:rowOff>
    </xdr:from>
    <xdr:ext cx="1143000" cy="1143000"/>
    <xdr:pic>
      <xdr:nvPicPr>
        <xdr:cNvPr id="20" name="PICTURES 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60</xdr:row>
      <xdr:rowOff>47625</xdr:rowOff>
    </xdr:from>
    <xdr:ext cx="1143000" cy="1143000"/>
    <xdr:pic>
      <xdr:nvPicPr>
        <xdr:cNvPr id="21" name="PICTURES 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62</xdr:row>
      <xdr:rowOff>47625</xdr:rowOff>
    </xdr:from>
    <xdr:ext cx="1143000" cy="1143000"/>
    <xdr:pic>
      <xdr:nvPicPr>
        <xdr:cNvPr id="22" name="PICTURES 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64</xdr:row>
      <xdr:rowOff>47625</xdr:rowOff>
    </xdr:from>
    <xdr:ext cx="1143000" cy="1143000"/>
    <xdr:pic>
      <xdr:nvPicPr>
        <xdr:cNvPr id="23" name="PICTURES 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67</xdr:row>
      <xdr:rowOff>47625</xdr:rowOff>
    </xdr:from>
    <xdr:ext cx="1143000" cy="1143000"/>
    <xdr:pic>
      <xdr:nvPicPr>
        <xdr:cNvPr id="24" name="PICTURES 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69</xdr:row>
      <xdr:rowOff>47625</xdr:rowOff>
    </xdr:from>
    <xdr:ext cx="1143000" cy="1143000"/>
    <xdr:pic>
      <xdr:nvPicPr>
        <xdr:cNvPr id="25" name="PICTURES 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70</xdr:row>
      <xdr:rowOff>47625</xdr:rowOff>
    </xdr:from>
    <xdr:ext cx="1143000" cy="1143000"/>
    <xdr:pic>
      <xdr:nvPicPr>
        <xdr:cNvPr id="26" name="PICTURES 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73</xdr:row>
      <xdr:rowOff>47625</xdr:rowOff>
    </xdr:from>
    <xdr:ext cx="1143000" cy="1143000"/>
    <xdr:pic>
      <xdr:nvPicPr>
        <xdr:cNvPr id="27" name="PICTURES 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74</xdr:row>
      <xdr:rowOff>47625</xdr:rowOff>
    </xdr:from>
    <xdr:ext cx="1143000" cy="1143000"/>
    <xdr:pic>
      <xdr:nvPicPr>
        <xdr:cNvPr id="28" name="PICTURES 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76</xdr:row>
      <xdr:rowOff>47625</xdr:rowOff>
    </xdr:from>
    <xdr:ext cx="1143000" cy="1143000"/>
    <xdr:pic>
      <xdr:nvPicPr>
        <xdr:cNvPr id="29" name="PICTURES 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77</xdr:row>
      <xdr:rowOff>47625</xdr:rowOff>
    </xdr:from>
    <xdr:ext cx="1143000" cy="1143000"/>
    <xdr:pic>
      <xdr:nvPicPr>
        <xdr:cNvPr id="30" name="PICTURES 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19</xdr:col>
      <xdr:colOff>47625</xdr:colOff>
      <xdr:row>80</xdr:row>
      <xdr:rowOff>47625</xdr:rowOff>
    </xdr:from>
    <xdr:ext cx="1143000" cy="1143000"/>
    <xdr:pic>
      <xdr:nvPicPr>
        <xdr:cNvPr id="31" name="PICTURES 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 editAs="oneCell">
    <xdr:from>
      <xdr:col>4</xdr:col>
      <xdr:colOff>171451</xdr:colOff>
      <xdr:row>0</xdr:row>
      <xdr:rowOff>66675</xdr:rowOff>
    </xdr:from>
    <xdr:to>
      <xdr:col>5</xdr:col>
      <xdr:colOff>347639</xdr:colOff>
      <xdr:row>0</xdr:row>
      <xdr:rowOff>1228724</xdr:rowOff>
    </xdr:to>
    <xdr:pic>
      <xdr:nvPicPr>
        <xdr:cNvPr id="35" name="Immagine 34" descr="ARMANI EXCHANGE - SET OROLOGIO E ORECCHINI AX7117">
          <a:extLst>
            <a:ext uri="{FF2B5EF4-FFF2-40B4-BE49-F238E27FC236}">
              <a16:creationId xmlns:a16="http://schemas.microsoft.com/office/drawing/2014/main" xmlns="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6" y="66675"/>
          <a:ext cx="1636688" cy="1162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la1" displayName="Tabella1" ref="A3:T84" totalsRowShown="0" headerRowDxfId="19" headerRowBorderDxfId="18" tableBorderDxfId="17" totalsRowBorderDxfId="16">
  <autoFilter ref="A3:T84"/>
  <tableColumns count="20">
    <tableColumn id="1" name="EAN INTERNO" dataDxfId="15"/>
    <tableColumn id="2" name="EAN ORIGINALE" dataDxfId="14"/>
    <tableColumn id="3" name="BRANDS"/>
    <tableColumn id="4" name="GENDER "/>
    <tableColumn id="5" name="SECTOR"/>
    <tableColumn id="6" name="CATEGORY"/>
    <tableColumn id="7" name="Description" dataDxfId="13"/>
    <tableColumn id="8" name="Dimensions"/>
    <tableColumn id="9" name="Item"/>
    <tableColumn id="10" name="COD. FABRIC"/>
    <tableColumn id="11" name="Fabrics "/>
    <tableColumn id="12" name="COD. COLOUR"/>
    <tableColumn id="13" name="Colour"/>
    <tableColumn id="14" name="Made in "/>
    <tableColumn id="15" name="SIZE"/>
    <tableColumn id="16" name="Quantity"/>
    <tableColumn id="20" name="QTY" dataDxfId="12">
      <calculatedColumnFormula>COUNTIF('Check Box'!$B:$B,Tabella1[[#This Row],[EAN ORIGINALE]])</calculatedColumnFormula>
    </tableColumn>
    <tableColumn id="17" name="RETAIL PRICE " dataDxfId="11"/>
    <tableColumn id="19" name="TOT RETAIL" dataDxfId="10">
      <calculatedColumnFormula>Tabella1[[#This Row],[RETAIL PRICE ]]*Tabella1[[#This Row],[QTY]]</calculatedColumnFormula>
    </tableColumn>
    <tableColumn id="18" name="PICTURES 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ella2" displayName="Tabella2" ref="A87:F93" totalsRowCount="1" headerRowDxfId="9" tableBorderDxfId="8">
  <autoFilter ref="A87:F92"/>
  <tableColumns count="6">
    <tableColumn id="1" name="BRANDS" totalsRowDxfId="7"/>
    <tableColumn id="2" name="GENDER " totalsRowDxfId="6"/>
    <tableColumn id="3" name="SECTOR" totalsRowDxfId="5"/>
    <tableColumn id="4" name="CATEGORY" totalsRowDxfId="4"/>
    <tableColumn id="5" name="QUANTITY" totalsRowFunction="sum" dataDxfId="3" totalsRowDxfId="2">
      <calculatedColumnFormula>SUMIFS($Q$1:$Q$84,$F$1:$F$84,Tabella2[[#This Row],[CATEGORY]],$D$1:$D$84,Tabella2[[#This Row],[GENDER ]])</calculatedColumnFormula>
    </tableColumn>
    <tableColumn id="6" name="AVG RETAIL" dataDxfId="1" totalsRowDxfId="0">
      <calculatedColumnFormula>SUMIF($F$1:$F$84,Tabella2[[#This Row],[CATEGORY]],$S$1:$S$84)/Tabella2[[#This Row],[QUANTITY]]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T93"/>
  <sheetViews>
    <sheetView tabSelected="1" view="pageBreakPreview" zoomScaleNormal="100" zoomScaleSheetLayoutView="100" workbookViewId="0">
      <pane ySplit="3" topLeftCell="A4" activePane="bottomLeft" state="frozen"/>
      <selection pane="bottomLeft" activeCell="R86" sqref="R86"/>
    </sheetView>
  </sheetViews>
  <sheetFormatPr defaultColWidth="9.140625" defaultRowHeight="15" x14ac:dyDescent="0.25"/>
  <cols>
    <col min="1" max="6" width="22" customWidth="1"/>
    <col min="7" max="7" width="22" style="10" customWidth="1"/>
    <col min="8" max="14" width="22" customWidth="1"/>
    <col min="15" max="15" width="7.42578125" customWidth="1"/>
    <col min="16" max="16" width="13.5703125" hidden="1" customWidth="1"/>
    <col min="17" max="17" width="13.5703125" customWidth="1"/>
    <col min="18" max="18" width="20" customWidth="1"/>
    <col min="19" max="19" width="26.5703125" customWidth="1"/>
    <col min="20" max="20" width="22" customWidth="1"/>
  </cols>
  <sheetData>
    <row r="1" spans="1:20" ht="100.5" customHeight="1" x14ac:dyDescent="0.4">
      <c r="A1" s="2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 x14ac:dyDescent="0.25">
      <c r="A2" s="15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</row>
    <row r="3" spans="1:20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9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1" t="s">
        <v>13</v>
      </c>
      <c r="O3" s="3" t="s">
        <v>14</v>
      </c>
      <c r="P3" s="1" t="s">
        <v>15</v>
      </c>
      <c r="Q3" s="1" t="s">
        <v>124</v>
      </c>
      <c r="R3" s="1" t="s">
        <v>16</v>
      </c>
      <c r="S3" s="1" t="s">
        <v>117</v>
      </c>
      <c r="T3" s="1" t="s">
        <v>17</v>
      </c>
    </row>
    <row r="4" spans="1:20" ht="99.95" customHeight="1" x14ac:dyDescent="0.25">
      <c r="A4" s="4">
        <v>2097277549767</v>
      </c>
      <c r="B4" s="4">
        <v>8059516978930</v>
      </c>
      <c r="C4" t="s">
        <v>18</v>
      </c>
      <c r="D4" t="s">
        <v>19</v>
      </c>
      <c r="E4" t="s">
        <v>20</v>
      </c>
      <c r="F4" t="s">
        <v>21</v>
      </c>
      <c r="G4" s="10" t="s">
        <v>22</v>
      </c>
      <c r="I4" t="s">
        <v>23</v>
      </c>
      <c r="J4" t="s">
        <v>24</v>
      </c>
      <c r="L4">
        <v>1500</v>
      </c>
      <c r="M4" t="s">
        <v>25</v>
      </c>
      <c r="N4" t="s">
        <v>26</v>
      </c>
      <c r="O4">
        <v>26</v>
      </c>
      <c r="P4">
        <v>11</v>
      </c>
      <c r="Q4">
        <v>11</v>
      </c>
      <c r="R4" s="5">
        <v>120</v>
      </c>
      <c r="S4" s="5">
        <f>Tabella1[[#This Row],[RETAIL PRICE ]]*Tabella1[[#This Row],[QTY]]</f>
        <v>1320</v>
      </c>
    </row>
    <row r="5" spans="1:20" ht="90" x14ac:dyDescent="0.25">
      <c r="A5" s="4">
        <v>2041882305904</v>
      </c>
      <c r="B5" s="4">
        <v>8059516978947</v>
      </c>
      <c r="C5" t="s">
        <v>18</v>
      </c>
      <c r="D5" t="s">
        <v>19</v>
      </c>
      <c r="E5" t="s">
        <v>20</v>
      </c>
      <c r="F5" t="s">
        <v>21</v>
      </c>
      <c r="G5" s="10" t="s">
        <v>22</v>
      </c>
      <c r="I5" t="s">
        <v>23</v>
      </c>
      <c r="J5" t="s">
        <v>24</v>
      </c>
      <c r="L5">
        <v>1500</v>
      </c>
      <c r="M5" t="s">
        <v>25</v>
      </c>
      <c r="N5" t="s">
        <v>26</v>
      </c>
      <c r="O5">
        <v>27</v>
      </c>
      <c r="P5">
        <v>14</v>
      </c>
      <c r="Q5">
        <v>14</v>
      </c>
      <c r="R5" s="5">
        <v>120</v>
      </c>
      <c r="S5" s="5">
        <f>Tabella1[[#This Row],[RETAIL PRICE ]]*Tabella1[[#This Row],[QTY]]</f>
        <v>1680</v>
      </c>
    </row>
    <row r="6" spans="1:20" ht="90" x14ac:dyDescent="0.25">
      <c r="A6" s="4">
        <v>2020993145791</v>
      </c>
      <c r="B6" s="4">
        <v>8059516978954</v>
      </c>
      <c r="C6" t="s">
        <v>18</v>
      </c>
      <c r="D6" t="s">
        <v>19</v>
      </c>
      <c r="E6" t="s">
        <v>20</v>
      </c>
      <c r="F6" t="s">
        <v>21</v>
      </c>
      <c r="G6" s="10" t="s">
        <v>22</v>
      </c>
      <c r="I6" t="s">
        <v>23</v>
      </c>
      <c r="J6" t="s">
        <v>24</v>
      </c>
      <c r="L6">
        <v>1500</v>
      </c>
      <c r="M6" t="s">
        <v>25</v>
      </c>
      <c r="N6" t="s">
        <v>26</v>
      </c>
      <c r="O6">
        <v>28</v>
      </c>
      <c r="P6">
        <v>15</v>
      </c>
      <c r="Q6">
        <v>11</v>
      </c>
      <c r="R6" s="5">
        <v>120</v>
      </c>
      <c r="S6" s="5">
        <f>Tabella1[[#This Row],[RETAIL PRICE ]]*Tabella1[[#This Row],[QTY]]</f>
        <v>1320</v>
      </c>
    </row>
    <row r="7" spans="1:20" ht="90" x14ac:dyDescent="0.25">
      <c r="A7" s="4">
        <v>2092367494583</v>
      </c>
      <c r="B7" s="4">
        <v>8059516978961</v>
      </c>
      <c r="C7" t="s">
        <v>18</v>
      </c>
      <c r="D7" t="s">
        <v>19</v>
      </c>
      <c r="E7" t="s">
        <v>20</v>
      </c>
      <c r="F7" t="s">
        <v>21</v>
      </c>
      <c r="G7" s="10" t="s">
        <v>22</v>
      </c>
      <c r="I7" t="s">
        <v>23</v>
      </c>
      <c r="J7" t="s">
        <v>24</v>
      </c>
      <c r="L7">
        <v>1500</v>
      </c>
      <c r="M7" t="s">
        <v>25</v>
      </c>
      <c r="N7" t="s">
        <v>26</v>
      </c>
      <c r="O7">
        <v>29</v>
      </c>
      <c r="P7">
        <v>14</v>
      </c>
      <c r="Q7">
        <v>14</v>
      </c>
      <c r="R7" s="5">
        <v>120</v>
      </c>
      <c r="S7" s="5">
        <f>Tabella1[[#This Row],[RETAIL PRICE ]]*Tabella1[[#This Row],[QTY]]</f>
        <v>1680</v>
      </c>
    </row>
    <row r="8" spans="1:20" ht="90" x14ac:dyDescent="0.25">
      <c r="A8" s="4">
        <v>2012627674395</v>
      </c>
      <c r="B8" s="4">
        <v>8059516978978</v>
      </c>
      <c r="C8" t="s">
        <v>18</v>
      </c>
      <c r="D8" t="s">
        <v>19</v>
      </c>
      <c r="E8" t="s">
        <v>20</v>
      </c>
      <c r="F8" t="s">
        <v>21</v>
      </c>
      <c r="G8" s="10" t="s">
        <v>22</v>
      </c>
      <c r="I8" t="s">
        <v>23</v>
      </c>
      <c r="J8" t="s">
        <v>24</v>
      </c>
      <c r="L8">
        <v>1500</v>
      </c>
      <c r="M8" t="s">
        <v>25</v>
      </c>
      <c r="N8" t="s">
        <v>26</v>
      </c>
      <c r="O8">
        <v>30</v>
      </c>
      <c r="P8">
        <v>11</v>
      </c>
      <c r="Q8">
        <v>15</v>
      </c>
      <c r="R8" s="5">
        <v>120</v>
      </c>
      <c r="S8" s="5">
        <f>Tabella1[[#This Row],[RETAIL PRICE ]]*Tabella1[[#This Row],[QTY]]</f>
        <v>1800</v>
      </c>
    </row>
    <row r="9" spans="1:20" ht="99.95" customHeight="1" x14ac:dyDescent="0.25">
      <c r="A9" s="4">
        <v>2042817398954</v>
      </c>
      <c r="B9" s="4">
        <v>8056861762177</v>
      </c>
      <c r="C9" t="s">
        <v>18</v>
      </c>
      <c r="D9" t="s">
        <v>19</v>
      </c>
      <c r="E9" t="s">
        <v>20</v>
      </c>
      <c r="F9" t="s">
        <v>21</v>
      </c>
      <c r="G9" s="10" t="s">
        <v>22</v>
      </c>
      <c r="I9" t="s">
        <v>27</v>
      </c>
      <c r="J9" t="s">
        <v>28</v>
      </c>
      <c r="L9">
        <v>1500</v>
      </c>
      <c r="M9" t="s">
        <v>25</v>
      </c>
      <c r="N9" t="s">
        <v>29</v>
      </c>
      <c r="O9">
        <v>26</v>
      </c>
      <c r="P9">
        <v>11</v>
      </c>
      <c r="Q9">
        <v>14</v>
      </c>
      <c r="R9" s="5">
        <v>90</v>
      </c>
      <c r="S9" s="5">
        <f>Tabella1[[#This Row],[RETAIL PRICE ]]*Tabella1[[#This Row],[QTY]]</f>
        <v>1260</v>
      </c>
    </row>
    <row r="10" spans="1:20" ht="90" x14ac:dyDescent="0.25">
      <c r="A10" s="4">
        <v>2054639279182</v>
      </c>
      <c r="B10" s="4">
        <v>8056861762184</v>
      </c>
      <c r="C10" t="s">
        <v>18</v>
      </c>
      <c r="D10" t="s">
        <v>19</v>
      </c>
      <c r="E10" t="s">
        <v>20</v>
      </c>
      <c r="F10" t="s">
        <v>21</v>
      </c>
      <c r="G10" s="10" t="s">
        <v>22</v>
      </c>
      <c r="I10" t="s">
        <v>27</v>
      </c>
      <c r="J10" t="s">
        <v>28</v>
      </c>
      <c r="L10">
        <v>1500</v>
      </c>
      <c r="M10" t="s">
        <v>25</v>
      </c>
      <c r="N10" t="s">
        <v>29</v>
      </c>
      <c r="O10">
        <v>27</v>
      </c>
      <c r="P10">
        <v>15</v>
      </c>
      <c r="Q10">
        <v>11</v>
      </c>
      <c r="R10" s="5">
        <v>90</v>
      </c>
      <c r="S10" s="5">
        <f>Tabella1[[#This Row],[RETAIL PRICE ]]*Tabella1[[#This Row],[QTY]]</f>
        <v>990</v>
      </c>
    </row>
    <row r="11" spans="1:20" ht="99.95" customHeight="1" x14ac:dyDescent="0.25">
      <c r="A11" s="4">
        <v>2016340396848</v>
      </c>
      <c r="B11" s="4">
        <v>8056861762870</v>
      </c>
      <c r="C11" t="s">
        <v>18</v>
      </c>
      <c r="D11" t="s">
        <v>19</v>
      </c>
      <c r="E11" t="s">
        <v>20</v>
      </c>
      <c r="F11" t="s">
        <v>21</v>
      </c>
      <c r="G11" s="10" t="s">
        <v>22</v>
      </c>
      <c r="I11" t="s">
        <v>30</v>
      </c>
      <c r="J11" t="s">
        <v>28</v>
      </c>
      <c r="L11">
        <v>1500</v>
      </c>
      <c r="M11" t="s">
        <v>25</v>
      </c>
      <c r="N11" t="s">
        <v>29</v>
      </c>
      <c r="O11">
        <v>26</v>
      </c>
      <c r="P11">
        <v>13</v>
      </c>
      <c r="Q11">
        <v>11</v>
      </c>
      <c r="R11" s="5">
        <v>90</v>
      </c>
      <c r="S11" s="5">
        <f>Tabella1[[#This Row],[RETAIL PRICE ]]*Tabella1[[#This Row],[QTY]]</f>
        <v>990</v>
      </c>
    </row>
    <row r="12" spans="1:20" ht="90" x14ac:dyDescent="0.25">
      <c r="A12" s="4">
        <v>2039808423481</v>
      </c>
      <c r="B12" s="4">
        <v>8056861762887</v>
      </c>
      <c r="C12" t="s">
        <v>18</v>
      </c>
      <c r="D12" t="s">
        <v>19</v>
      </c>
      <c r="E12" t="s">
        <v>20</v>
      </c>
      <c r="F12" t="s">
        <v>21</v>
      </c>
      <c r="G12" s="10" t="s">
        <v>22</v>
      </c>
      <c r="I12" t="s">
        <v>30</v>
      </c>
      <c r="J12" t="s">
        <v>28</v>
      </c>
      <c r="L12">
        <v>1500</v>
      </c>
      <c r="M12" t="s">
        <v>25</v>
      </c>
      <c r="N12" t="s">
        <v>29</v>
      </c>
      <c r="O12">
        <v>27</v>
      </c>
      <c r="P12">
        <v>2</v>
      </c>
      <c r="Q12">
        <v>15</v>
      </c>
      <c r="R12" s="5">
        <v>90</v>
      </c>
      <c r="S12" s="5">
        <f>Tabella1[[#This Row],[RETAIL PRICE ]]*Tabella1[[#This Row],[QTY]]</f>
        <v>1350</v>
      </c>
    </row>
    <row r="13" spans="1:20" ht="99.95" customHeight="1" x14ac:dyDescent="0.25">
      <c r="A13" s="4">
        <v>2072346692841</v>
      </c>
      <c r="B13" s="4"/>
      <c r="C13" t="s">
        <v>18</v>
      </c>
      <c r="D13" t="s">
        <v>31</v>
      </c>
      <c r="E13" t="s">
        <v>20</v>
      </c>
      <c r="F13" t="s">
        <v>32</v>
      </c>
      <c r="G13" s="10" t="s">
        <v>33</v>
      </c>
      <c r="I13" t="s">
        <v>34</v>
      </c>
      <c r="J13" t="s">
        <v>35</v>
      </c>
      <c r="K13" t="s">
        <v>36</v>
      </c>
      <c r="L13">
        <v>1100</v>
      </c>
      <c r="M13" t="s">
        <v>37</v>
      </c>
      <c r="N13" t="s">
        <v>38</v>
      </c>
      <c r="O13" t="s">
        <v>39</v>
      </c>
      <c r="P13">
        <v>2</v>
      </c>
      <c r="Q13">
        <v>13</v>
      </c>
      <c r="R13" s="5">
        <v>90</v>
      </c>
      <c r="S13" s="5">
        <f>Tabella1[[#This Row],[RETAIL PRICE ]]*Tabella1[[#This Row],[QTY]]</f>
        <v>1170</v>
      </c>
    </row>
    <row r="14" spans="1:20" ht="90" x14ac:dyDescent="0.25">
      <c r="A14" s="4">
        <v>2012113384852</v>
      </c>
      <c r="B14" s="4">
        <v>8057163019716</v>
      </c>
      <c r="C14" t="s">
        <v>18</v>
      </c>
      <c r="D14" t="s">
        <v>31</v>
      </c>
      <c r="E14" t="s">
        <v>20</v>
      </c>
      <c r="F14" t="s">
        <v>32</v>
      </c>
      <c r="G14" s="10" t="s">
        <v>33</v>
      </c>
      <c r="I14" t="s">
        <v>34</v>
      </c>
      <c r="J14" t="s">
        <v>35</v>
      </c>
      <c r="K14" t="s">
        <v>36</v>
      </c>
      <c r="L14">
        <v>1100</v>
      </c>
      <c r="M14" t="s">
        <v>37</v>
      </c>
      <c r="N14" t="s">
        <v>38</v>
      </c>
      <c r="O14" t="s">
        <v>40</v>
      </c>
      <c r="P14">
        <v>14</v>
      </c>
      <c r="Q14">
        <v>2</v>
      </c>
      <c r="R14" s="5">
        <v>90</v>
      </c>
      <c r="S14" s="5">
        <f>Tabella1[[#This Row],[RETAIL PRICE ]]*Tabella1[[#This Row],[QTY]]</f>
        <v>180</v>
      </c>
    </row>
    <row r="15" spans="1:20" ht="90" x14ac:dyDescent="0.25">
      <c r="A15" s="4">
        <v>2083943926031</v>
      </c>
      <c r="B15" s="4">
        <v>8057163019709</v>
      </c>
      <c r="C15" t="s">
        <v>18</v>
      </c>
      <c r="D15" t="s">
        <v>31</v>
      </c>
      <c r="E15" t="s">
        <v>20</v>
      </c>
      <c r="F15" t="s">
        <v>32</v>
      </c>
      <c r="G15" s="10" t="s">
        <v>33</v>
      </c>
      <c r="I15" t="s">
        <v>34</v>
      </c>
      <c r="J15" t="s">
        <v>35</v>
      </c>
      <c r="K15" t="s">
        <v>36</v>
      </c>
      <c r="L15">
        <v>1100</v>
      </c>
      <c r="M15" t="s">
        <v>37</v>
      </c>
      <c r="N15" t="s">
        <v>38</v>
      </c>
      <c r="O15" t="s">
        <v>41</v>
      </c>
      <c r="P15">
        <v>13</v>
      </c>
      <c r="Q15">
        <f>COUNTIF('Check Box'!$B:$B,Tabella1[[#This Row],[EAN ORIGINALE]])</f>
        <v>13</v>
      </c>
      <c r="R15" s="5">
        <v>90</v>
      </c>
      <c r="S15" s="5">
        <f>Tabella1[[#This Row],[RETAIL PRICE ]]*Tabella1[[#This Row],[QTY]]</f>
        <v>1170</v>
      </c>
    </row>
    <row r="16" spans="1:20" ht="90" x14ac:dyDescent="0.25">
      <c r="A16" s="4">
        <v>2049011620409</v>
      </c>
      <c r="B16" s="4">
        <v>8057163019730</v>
      </c>
      <c r="C16" t="s">
        <v>18</v>
      </c>
      <c r="D16" t="s">
        <v>31</v>
      </c>
      <c r="E16" t="s">
        <v>20</v>
      </c>
      <c r="F16" t="s">
        <v>32</v>
      </c>
      <c r="G16" s="10" t="s">
        <v>33</v>
      </c>
      <c r="I16" t="s">
        <v>34</v>
      </c>
      <c r="J16" t="s">
        <v>35</v>
      </c>
      <c r="K16" t="s">
        <v>36</v>
      </c>
      <c r="L16">
        <v>1100</v>
      </c>
      <c r="M16" t="s">
        <v>37</v>
      </c>
      <c r="N16" t="s">
        <v>38</v>
      </c>
      <c r="O16" t="s">
        <v>42</v>
      </c>
      <c r="P16">
        <v>9</v>
      </c>
      <c r="Q16">
        <f>COUNTIF('Check Box'!$B:$B,Tabella1[[#This Row],[EAN ORIGINALE]])</f>
        <v>9</v>
      </c>
      <c r="R16" s="5">
        <v>90</v>
      </c>
      <c r="S16" s="5">
        <f>Tabella1[[#This Row],[RETAIL PRICE ]]*Tabella1[[#This Row],[QTY]]</f>
        <v>810</v>
      </c>
    </row>
    <row r="17" spans="1:19" ht="90" x14ac:dyDescent="0.25">
      <c r="A17" s="4">
        <v>2098265199261</v>
      </c>
      <c r="B17" s="4">
        <v>8057163019754</v>
      </c>
      <c r="C17" t="s">
        <v>18</v>
      </c>
      <c r="D17" t="s">
        <v>31</v>
      </c>
      <c r="E17" t="s">
        <v>20</v>
      </c>
      <c r="F17" t="s">
        <v>32</v>
      </c>
      <c r="G17" s="10" t="s">
        <v>33</v>
      </c>
      <c r="I17" t="s">
        <v>34</v>
      </c>
      <c r="J17" t="s">
        <v>35</v>
      </c>
      <c r="K17" t="s">
        <v>36</v>
      </c>
      <c r="L17">
        <v>1100</v>
      </c>
      <c r="M17" t="s">
        <v>37</v>
      </c>
      <c r="N17" t="s">
        <v>38</v>
      </c>
      <c r="O17" t="s">
        <v>43</v>
      </c>
      <c r="P17">
        <v>2</v>
      </c>
      <c r="Q17">
        <f>COUNTIF('Check Box'!$B:$B,Tabella1[[#This Row],[EAN ORIGINALE]])</f>
        <v>2</v>
      </c>
      <c r="R17" s="5">
        <v>90</v>
      </c>
      <c r="S17" s="5">
        <f>Tabella1[[#This Row],[RETAIL PRICE ]]*Tabella1[[#This Row],[QTY]]</f>
        <v>180</v>
      </c>
    </row>
    <row r="18" spans="1:19" ht="99.95" customHeight="1" x14ac:dyDescent="0.25">
      <c r="A18" s="4">
        <v>2021381499915</v>
      </c>
      <c r="B18" s="4">
        <v>8057163019846</v>
      </c>
      <c r="C18" t="s">
        <v>18</v>
      </c>
      <c r="D18" t="s">
        <v>31</v>
      </c>
      <c r="E18" t="s">
        <v>20</v>
      </c>
      <c r="F18" t="s">
        <v>32</v>
      </c>
      <c r="G18" s="10" t="s">
        <v>33</v>
      </c>
      <c r="I18" t="s">
        <v>34</v>
      </c>
      <c r="J18" t="s">
        <v>35</v>
      </c>
      <c r="K18" t="s">
        <v>36</v>
      </c>
      <c r="L18">
        <v>1510</v>
      </c>
      <c r="M18" t="s">
        <v>44</v>
      </c>
      <c r="N18" t="s">
        <v>38</v>
      </c>
      <c r="O18" t="s">
        <v>39</v>
      </c>
      <c r="P18">
        <v>4</v>
      </c>
      <c r="Q18">
        <f>COUNTIF('Check Box'!$B:$B,Tabella1[[#This Row],[EAN ORIGINALE]])</f>
        <v>4</v>
      </c>
      <c r="R18" s="5">
        <v>90</v>
      </c>
      <c r="S18" s="5">
        <f>Tabella1[[#This Row],[RETAIL PRICE ]]*Tabella1[[#This Row],[QTY]]</f>
        <v>360</v>
      </c>
    </row>
    <row r="19" spans="1:19" ht="90" x14ac:dyDescent="0.25">
      <c r="A19" s="4">
        <v>2043857437351</v>
      </c>
      <c r="B19" s="4">
        <v>8057163019839</v>
      </c>
      <c r="C19" t="s">
        <v>18</v>
      </c>
      <c r="D19" t="s">
        <v>31</v>
      </c>
      <c r="E19" t="s">
        <v>20</v>
      </c>
      <c r="F19" t="s">
        <v>32</v>
      </c>
      <c r="G19" s="10" t="s">
        <v>33</v>
      </c>
      <c r="I19" t="s">
        <v>34</v>
      </c>
      <c r="J19" t="s">
        <v>35</v>
      </c>
      <c r="K19" t="s">
        <v>36</v>
      </c>
      <c r="L19">
        <v>1510</v>
      </c>
      <c r="M19" t="s">
        <v>44</v>
      </c>
      <c r="N19" t="s">
        <v>38</v>
      </c>
      <c r="O19" t="s">
        <v>40</v>
      </c>
      <c r="P19">
        <v>2</v>
      </c>
      <c r="Q19">
        <f>COUNTIF('Check Box'!$B:$B,Tabella1[[#This Row],[EAN ORIGINALE]])</f>
        <v>1</v>
      </c>
      <c r="R19" s="5">
        <v>90</v>
      </c>
      <c r="S19" s="5">
        <f>Tabella1[[#This Row],[RETAIL PRICE ]]*Tabella1[[#This Row],[QTY]]</f>
        <v>90</v>
      </c>
    </row>
    <row r="20" spans="1:19" ht="99.95" customHeight="1" x14ac:dyDescent="0.25">
      <c r="A20" s="4">
        <v>2052281760706</v>
      </c>
      <c r="B20" s="4">
        <v>8057163020835</v>
      </c>
      <c r="C20" t="s">
        <v>18</v>
      </c>
      <c r="D20" t="s">
        <v>31</v>
      </c>
      <c r="E20" t="s">
        <v>20</v>
      </c>
      <c r="F20" t="s">
        <v>32</v>
      </c>
      <c r="G20" s="10" t="s">
        <v>45</v>
      </c>
      <c r="I20" t="s">
        <v>46</v>
      </c>
      <c r="J20" t="s">
        <v>47</v>
      </c>
      <c r="K20" t="s">
        <v>36</v>
      </c>
      <c r="L20">
        <v>1100</v>
      </c>
      <c r="M20" t="s">
        <v>37</v>
      </c>
      <c r="N20" t="s">
        <v>48</v>
      </c>
      <c r="O20" t="s">
        <v>43</v>
      </c>
      <c r="P20">
        <v>9</v>
      </c>
      <c r="Q20">
        <f>COUNTIF('Check Box'!$B:$B,Tabella1[[#This Row],[EAN ORIGINALE]])</f>
        <v>8</v>
      </c>
      <c r="R20" s="5">
        <v>89</v>
      </c>
      <c r="S20" s="5">
        <f>Tabella1[[#This Row],[RETAIL PRICE ]]*Tabella1[[#This Row],[QTY]]</f>
        <v>712</v>
      </c>
    </row>
    <row r="21" spans="1:19" ht="99.95" customHeight="1" x14ac:dyDescent="0.25">
      <c r="A21" s="4">
        <v>2062692855489</v>
      </c>
      <c r="B21" s="4">
        <v>8057163021641</v>
      </c>
      <c r="C21" t="s">
        <v>18</v>
      </c>
      <c r="D21" t="s">
        <v>31</v>
      </c>
      <c r="E21" t="s">
        <v>20</v>
      </c>
      <c r="F21" t="s">
        <v>32</v>
      </c>
      <c r="G21" s="10" t="s">
        <v>33</v>
      </c>
      <c r="I21" t="s">
        <v>49</v>
      </c>
      <c r="J21" t="s">
        <v>50</v>
      </c>
      <c r="K21" t="s">
        <v>36</v>
      </c>
      <c r="L21" t="s">
        <v>51</v>
      </c>
      <c r="M21" t="s">
        <v>52</v>
      </c>
      <c r="N21" t="s">
        <v>48</v>
      </c>
      <c r="O21" t="s">
        <v>39</v>
      </c>
      <c r="P21">
        <v>6</v>
      </c>
      <c r="Q21">
        <f>COUNTIF('Check Box'!$B:$B,Tabella1[[#This Row],[EAN ORIGINALE]])</f>
        <v>6</v>
      </c>
      <c r="R21" s="5">
        <v>90</v>
      </c>
      <c r="S21" s="5">
        <f>Tabella1[[#This Row],[RETAIL PRICE ]]*Tabella1[[#This Row],[QTY]]</f>
        <v>540</v>
      </c>
    </row>
    <row r="22" spans="1:19" ht="90" x14ac:dyDescent="0.25">
      <c r="A22" s="4">
        <v>2058373411631</v>
      </c>
      <c r="B22" s="4">
        <v>8057163021634</v>
      </c>
      <c r="C22" t="s">
        <v>18</v>
      </c>
      <c r="D22" t="s">
        <v>31</v>
      </c>
      <c r="E22" t="s">
        <v>20</v>
      </c>
      <c r="F22" t="s">
        <v>32</v>
      </c>
      <c r="G22" s="10" t="s">
        <v>33</v>
      </c>
      <c r="I22" t="s">
        <v>49</v>
      </c>
      <c r="J22" t="s">
        <v>50</v>
      </c>
      <c r="K22" t="s">
        <v>36</v>
      </c>
      <c r="L22" t="s">
        <v>51</v>
      </c>
      <c r="M22" t="s">
        <v>52</v>
      </c>
      <c r="N22" t="s">
        <v>48</v>
      </c>
      <c r="O22" t="s">
        <v>40</v>
      </c>
      <c r="P22">
        <v>4</v>
      </c>
      <c r="Q22">
        <f>COUNTIF('Check Box'!$B:$B,Tabella1[[#This Row],[EAN ORIGINALE]])</f>
        <v>3</v>
      </c>
      <c r="R22" s="5">
        <v>90</v>
      </c>
      <c r="S22" s="5">
        <f>Tabella1[[#This Row],[RETAIL PRICE ]]*Tabella1[[#This Row],[QTY]]</f>
        <v>270</v>
      </c>
    </row>
    <row r="23" spans="1:19" ht="90" x14ac:dyDescent="0.25">
      <c r="A23" s="4">
        <v>2055153689365</v>
      </c>
      <c r="B23" s="4">
        <v>8057163021627</v>
      </c>
      <c r="C23" t="s">
        <v>18</v>
      </c>
      <c r="D23" t="s">
        <v>31</v>
      </c>
      <c r="E23" t="s">
        <v>20</v>
      </c>
      <c r="F23" t="s">
        <v>32</v>
      </c>
      <c r="G23" s="10" t="s">
        <v>33</v>
      </c>
      <c r="I23" t="s">
        <v>49</v>
      </c>
      <c r="J23" t="s">
        <v>50</v>
      </c>
      <c r="K23" t="s">
        <v>36</v>
      </c>
      <c r="L23" t="s">
        <v>51</v>
      </c>
      <c r="M23" t="s">
        <v>52</v>
      </c>
      <c r="N23" t="s">
        <v>48</v>
      </c>
      <c r="O23" t="s">
        <v>41</v>
      </c>
      <c r="P23">
        <v>7</v>
      </c>
      <c r="Q23">
        <f>COUNTIF('Check Box'!$B:$B,Tabella1[[#This Row],[EAN ORIGINALE]])</f>
        <v>7</v>
      </c>
      <c r="R23" s="5">
        <v>90</v>
      </c>
      <c r="S23" s="5">
        <f>Tabella1[[#This Row],[RETAIL PRICE ]]*Tabella1[[#This Row],[QTY]]</f>
        <v>630</v>
      </c>
    </row>
    <row r="24" spans="1:19" ht="90" x14ac:dyDescent="0.25">
      <c r="A24" s="4">
        <v>2041124414630</v>
      </c>
      <c r="B24" s="4">
        <v>8057163021658</v>
      </c>
      <c r="C24" t="s">
        <v>18</v>
      </c>
      <c r="D24" t="s">
        <v>31</v>
      </c>
      <c r="E24" t="s">
        <v>20</v>
      </c>
      <c r="F24" t="s">
        <v>32</v>
      </c>
      <c r="G24" s="10" t="s">
        <v>33</v>
      </c>
      <c r="I24" t="s">
        <v>49</v>
      </c>
      <c r="J24" t="s">
        <v>50</v>
      </c>
      <c r="K24" t="s">
        <v>36</v>
      </c>
      <c r="L24" t="s">
        <v>51</v>
      </c>
      <c r="M24" t="s">
        <v>52</v>
      </c>
      <c r="N24" t="s">
        <v>48</v>
      </c>
      <c r="O24" t="s">
        <v>42</v>
      </c>
      <c r="P24">
        <v>4</v>
      </c>
      <c r="Q24">
        <f>COUNTIF('Check Box'!$B:$B,Tabella1[[#This Row],[EAN ORIGINALE]])</f>
        <v>4</v>
      </c>
      <c r="R24" s="5">
        <v>90</v>
      </c>
      <c r="S24" s="5">
        <f>Tabella1[[#This Row],[RETAIL PRICE ]]*Tabella1[[#This Row],[QTY]]</f>
        <v>360</v>
      </c>
    </row>
    <row r="25" spans="1:19" ht="90" x14ac:dyDescent="0.25">
      <c r="A25" s="4">
        <v>2029187112120</v>
      </c>
      <c r="B25" s="4">
        <v>8057163621612</v>
      </c>
      <c r="C25" t="s">
        <v>18</v>
      </c>
      <c r="D25" t="s">
        <v>31</v>
      </c>
      <c r="E25" t="s">
        <v>20</v>
      </c>
      <c r="F25" t="s">
        <v>32</v>
      </c>
      <c r="G25" s="10" t="s">
        <v>33</v>
      </c>
      <c r="I25" t="s">
        <v>49</v>
      </c>
      <c r="J25" t="s">
        <v>50</v>
      </c>
      <c r="K25" t="s">
        <v>36</v>
      </c>
      <c r="L25" t="s">
        <v>51</v>
      </c>
      <c r="M25" t="s">
        <v>52</v>
      </c>
      <c r="N25" t="s">
        <v>48</v>
      </c>
      <c r="O25" t="s">
        <v>43</v>
      </c>
      <c r="P25">
        <v>7</v>
      </c>
      <c r="Q25">
        <f>COUNTIF('Check Box'!$B:$B,Tabella1[[#This Row],[EAN ORIGINALE]])</f>
        <v>0</v>
      </c>
      <c r="R25" s="5">
        <v>90</v>
      </c>
      <c r="S25" s="5">
        <f>Tabella1[[#This Row],[RETAIL PRICE ]]*Tabella1[[#This Row],[QTY]]</f>
        <v>0</v>
      </c>
    </row>
    <row r="26" spans="1:19" ht="90" x14ac:dyDescent="0.25">
      <c r="A26" s="4">
        <v>2079529186289</v>
      </c>
      <c r="B26" s="4">
        <v>8057163022099</v>
      </c>
      <c r="C26" t="s">
        <v>18</v>
      </c>
      <c r="D26" t="s">
        <v>31</v>
      </c>
      <c r="E26" t="s">
        <v>20</v>
      </c>
      <c r="F26" t="s">
        <v>32</v>
      </c>
      <c r="G26" s="10" t="s">
        <v>53</v>
      </c>
      <c r="I26" t="s">
        <v>54</v>
      </c>
      <c r="J26" t="s">
        <v>35</v>
      </c>
      <c r="K26" t="s">
        <v>36</v>
      </c>
      <c r="L26">
        <v>1200</v>
      </c>
      <c r="M26" t="s">
        <v>55</v>
      </c>
      <c r="N26" t="s">
        <v>38</v>
      </c>
      <c r="O26" t="s">
        <v>43</v>
      </c>
      <c r="P26">
        <v>1</v>
      </c>
      <c r="Q26">
        <f>COUNTIF('Check Box'!$B:$B,Tabella1[[#This Row],[EAN ORIGINALE]])</f>
        <v>1</v>
      </c>
      <c r="R26" s="5">
        <v>80</v>
      </c>
      <c r="S26" s="5">
        <f>Tabella1[[#This Row],[RETAIL PRICE ]]*Tabella1[[#This Row],[QTY]]</f>
        <v>80</v>
      </c>
    </row>
    <row r="27" spans="1:19" ht="99.95" customHeight="1" x14ac:dyDescent="0.25">
      <c r="A27" s="4">
        <v>2046229506891</v>
      </c>
      <c r="B27" s="4">
        <v>8052130436145</v>
      </c>
      <c r="C27" t="s">
        <v>18</v>
      </c>
      <c r="D27" t="s">
        <v>31</v>
      </c>
      <c r="E27" t="s">
        <v>20</v>
      </c>
      <c r="F27" t="s">
        <v>32</v>
      </c>
      <c r="G27" s="10" t="s">
        <v>53</v>
      </c>
      <c r="I27" t="s">
        <v>56</v>
      </c>
      <c r="J27" t="s">
        <v>57</v>
      </c>
      <c r="K27" t="s">
        <v>58</v>
      </c>
      <c r="L27">
        <v>1100</v>
      </c>
      <c r="M27" t="s">
        <v>37</v>
      </c>
      <c r="N27" t="s">
        <v>38</v>
      </c>
      <c r="O27" t="s">
        <v>42</v>
      </c>
      <c r="P27">
        <v>4</v>
      </c>
      <c r="Q27">
        <f>COUNTIF('Check Box'!$B:$B,Tabella1[[#This Row],[EAN ORIGINALE]])</f>
        <v>3</v>
      </c>
      <c r="R27" s="5">
        <v>70</v>
      </c>
      <c r="S27" s="5">
        <f>Tabella1[[#This Row],[RETAIL PRICE ]]*Tabella1[[#This Row],[QTY]]</f>
        <v>210</v>
      </c>
    </row>
    <row r="28" spans="1:19" ht="90" x14ac:dyDescent="0.25">
      <c r="A28" s="4">
        <v>2098156336966</v>
      </c>
      <c r="B28" s="4">
        <v>8052130436169</v>
      </c>
      <c r="C28" t="s">
        <v>18</v>
      </c>
      <c r="D28" t="s">
        <v>31</v>
      </c>
      <c r="E28" t="s">
        <v>20</v>
      </c>
      <c r="F28" t="s">
        <v>32</v>
      </c>
      <c r="G28" s="10" t="s">
        <v>53</v>
      </c>
      <c r="I28" t="s">
        <v>56</v>
      </c>
      <c r="J28" t="s">
        <v>57</v>
      </c>
      <c r="K28" t="s">
        <v>58</v>
      </c>
      <c r="L28">
        <v>1100</v>
      </c>
      <c r="M28" t="s">
        <v>37</v>
      </c>
      <c r="N28" t="s">
        <v>38</v>
      </c>
      <c r="O28" t="s">
        <v>43</v>
      </c>
      <c r="P28">
        <v>10</v>
      </c>
      <c r="Q28">
        <f>COUNTIF('Check Box'!$B:$B,Tabella1[[#This Row],[EAN ORIGINALE]])</f>
        <v>10</v>
      </c>
      <c r="R28" s="5">
        <v>70</v>
      </c>
      <c r="S28" s="5">
        <f>Tabella1[[#This Row],[RETAIL PRICE ]]*Tabella1[[#This Row],[QTY]]</f>
        <v>700</v>
      </c>
    </row>
    <row r="29" spans="1:19" ht="99.95" customHeight="1" x14ac:dyDescent="0.25">
      <c r="A29" s="4">
        <v>2032231749913</v>
      </c>
      <c r="B29" s="4">
        <v>8050232553647</v>
      </c>
      <c r="C29" t="s">
        <v>18</v>
      </c>
      <c r="D29" t="s">
        <v>31</v>
      </c>
      <c r="E29" t="s">
        <v>20</v>
      </c>
      <c r="F29" t="s">
        <v>32</v>
      </c>
      <c r="G29" s="10" t="s">
        <v>53</v>
      </c>
      <c r="I29" t="s">
        <v>56</v>
      </c>
      <c r="J29" t="s">
        <v>57</v>
      </c>
      <c r="K29" t="s">
        <v>58</v>
      </c>
      <c r="L29">
        <v>1200</v>
      </c>
      <c r="M29" t="s">
        <v>55</v>
      </c>
      <c r="N29" t="s">
        <v>38</v>
      </c>
      <c r="O29" t="s">
        <v>39</v>
      </c>
      <c r="P29">
        <v>7</v>
      </c>
      <c r="Q29">
        <f>COUNTIF('Check Box'!$B:$B,Tabella1[[#This Row],[EAN ORIGINALE]])</f>
        <v>6</v>
      </c>
      <c r="R29" s="5">
        <v>70</v>
      </c>
      <c r="S29" s="5">
        <f>Tabella1[[#This Row],[RETAIL PRICE ]]*Tabella1[[#This Row],[QTY]]</f>
        <v>420</v>
      </c>
    </row>
    <row r="30" spans="1:19" ht="90" x14ac:dyDescent="0.25">
      <c r="A30" s="4">
        <v>2050780739247</v>
      </c>
      <c r="B30" s="4">
        <v>8050232553630</v>
      </c>
      <c r="C30" t="s">
        <v>18</v>
      </c>
      <c r="D30" t="s">
        <v>31</v>
      </c>
      <c r="E30" t="s">
        <v>20</v>
      </c>
      <c r="F30" t="s">
        <v>32</v>
      </c>
      <c r="G30" s="10" t="s">
        <v>53</v>
      </c>
      <c r="I30" t="s">
        <v>56</v>
      </c>
      <c r="J30" t="s">
        <v>57</v>
      </c>
      <c r="K30" t="s">
        <v>58</v>
      </c>
      <c r="L30">
        <v>1200</v>
      </c>
      <c r="M30" t="s">
        <v>55</v>
      </c>
      <c r="N30" t="s">
        <v>38</v>
      </c>
      <c r="O30" t="s">
        <v>40</v>
      </c>
      <c r="P30">
        <v>13</v>
      </c>
      <c r="Q30">
        <f>COUNTIF('Check Box'!$B:$B,Tabella1[[#This Row],[EAN ORIGINALE]])</f>
        <v>12</v>
      </c>
      <c r="R30" s="5">
        <v>70</v>
      </c>
      <c r="S30" s="5">
        <f>Tabella1[[#This Row],[RETAIL PRICE ]]*Tabella1[[#This Row],[QTY]]</f>
        <v>840</v>
      </c>
    </row>
    <row r="31" spans="1:19" ht="90" x14ac:dyDescent="0.25">
      <c r="A31" s="4">
        <v>2036271800511</v>
      </c>
      <c r="B31" s="4">
        <v>8050232553623</v>
      </c>
      <c r="C31" t="s">
        <v>18</v>
      </c>
      <c r="D31" t="s">
        <v>31</v>
      </c>
      <c r="E31" t="s">
        <v>20</v>
      </c>
      <c r="F31" t="s">
        <v>32</v>
      </c>
      <c r="G31" s="10" t="s">
        <v>53</v>
      </c>
      <c r="I31" t="s">
        <v>56</v>
      </c>
      <c r="J31" t="s">
        <v>57</v>
      </c>
      <c r="K31" t="s">
        <v>58</v>
      </c>
      <c r="L31">
        <v>1200</v>
      </c>
      <c r="M31" t="s">
        <v>55</v>
      </c>
      <c r="N31" t="s">
        <v>38</v>
      </c>
      <c r="O31" t="s">
        <v>41</v>
      </c>
      <c r="P31">
        <v>8</v>
      </c>
      <c r="Q31">
        <f>COUNTIF('Check Box'!$B:$B,Tabella1[[#This Row],[EAN ORIGINALE]])</f>
        <v>9</v>
      </c>
      <c r="R31" s="5">
        <v>70</v>
      </c>
      <c r="S31" s="5">
        <f>Tabella1[[#This Row],[RETAIL PRICE ]]*Tabella1[[#This Row],[QTY]]</f>
        <v>630</v>
      </c>
    </row>
    <row r="32" spans="1:19" ht="99.95" customHeight="1" x14ac:dyDescent="0.25">
      <c r="A32" s="4">
        <v>2048935742488</v>
      </c>
      <c r="B32" s="4">
        <v>8052130436176</v>
      </c>
      <c r="C32" t="s">
        <v>18</v>
      </c>
      <c r="D32" t="s">
        <v>31</v>
      </c>
      <c r="E32" t="s">
        <v>20</v>
      </c>
      <c r="F32" t="s">
        <v>32</v>
      </c>
      <c r="G32" s="10" t="s">
        <v>53</v>
      </c>
      <c r="I32" t="s">
        <v>56</v>
      </c>
      <c r="J32" t="s">
        <v>57</v>
      </c>
      <c r="K32" t="s">
        <v>59</v>
      </c>
      <c r="L32">
        <v>1510</v>
      </c>
      <c r="M32" t="s">
        <v>44</v>
      </c>
      <c r="N32" t="s">
        <v>38</v>
      </c>
      <c r="O32" t="s">
        <v>41</v>
      </c>
      <c r="P32">
        <v>8</v>
      </c>
      <c r="Q32">
        <f>COUNTIF('Check Box'!$B:$B,Tabella1[[#This Row],[EAN ORIGINALE]])</f>
        <v>7</v>
      </c>
      <c r="R32" s="5">
        <v>70</v>
      </c>
      <c r="S32" s="5">
        <f>Tabella1[[#This Row],[RETAIL PRICE ]]*Tabella1[[#This Row],[QTY]]</f>
        <v>490</v>
      </c>
    </row>
    <row r="33" spans="1:19" ht="90" x14ac:dyDescent="0.25">
      <c r="A33" s="4">
        <v>2086886465520</v>
      </c>
      <c r="B33" s="4">
        <v>8052130436206</v>
      </c>
      <c r="C33" t="s">
        <v>18</v>
      </c>
      <c r="D33" t="s">
        <v>31</v>
      </c>
      <c r="E33" t="s">
        <v>20</v>
      </c>
      <c r="F33" t="s">
        <v>32</v>
      </c>
      <c r="G33" s="10" t="s">
        <v>53</v>
      </c>
      <c r="I33" t="s">
        <v>56</v>
      </c>
      <c r="J33" t="s">
        <v>57</v>
      </c>
      <c r="K33" t="s">
        <v>59</v>
      </c>
      <c r="L33">
        <v>1510</v>
      </c>
      <c r="M33" t="s">
        <v>44</v>
      </c>
      <c r="N33" t="s">
        <v>38</v>
      </c>
      <c r="O33" t="s">
        <v>42</v>
      </c>
      <c r="P33">
        <v>8</v>
      </c>
      <c r="Q33">
        <f>COUNTIF('Check Box'!$B:$B,Tabella1[[#This Row],[EAN ORIGINALE]])</f>
        <v>8</v>
      </c>
      <c r="R33" s="5">
        <v>70</v>
      </c>
      <c r="S33" s="5">
        <f>Tabella1[[#This Row],[RETAIL PRICE ]]*Tabella1[[#This Row],[QTY]]</f>
        <v>560</v>
      </c>
    </row>
    <row r="34" spans="1:19" ht="90" x14ac:dyDescent="0.25">
      <c r="A34" s="4">
        <v>2025869129103</v>
      </c>
      <c r="B34" s="4">
        <v>8052130436220</v>
      </c>
      <c r="C34" t="s">
        <v>18</v>
      </c>
      <c r="D34" t="s">
        <v>31</v>
      </c>
      <c r="E34" t="s">
        <v>20</v>
      </c>
      <c r="F34" t="s">
        <v>32</v>
      </c>
      <c r="G34" s="10" t="s">
        <v>53</v>
      </c>
      <c r="I34" t="s">
        <v>56</v>
      </c>
      <c r="J34" t="s">
        <v>57</v>
      </c>
      <c r="K34" t="s">
        <v>59</v>
      </c>
      <c r="L34">
        <v>1510</v>
      </c>
      <c r="M34" t="s">
        <v>44</v>
      </c>
      <c r="N34" t="s">
        <v>38</v>
      </c>
      <c r="O34" t="s">
        <v>43</v>
      </c>
      <c r="P34">
        <v>10</v>
      </c>
      <c r="Q34">
        <f>COUNTIF('Check Box'!$B:$B,Tabella1[[#This Row],[EAN ORIGINALE]])</f>
        <v>10</v>
      </c>
      <c r="R34" s="5">
        <v>70</v>
      </c>
      <c r="S34" s="5">
        <f>Tabella1[[#This Row],[RETAIL PRICE ]]*Tabella1[[#This Row],[QTY]]</f>
        <v>700</v>
      </c>
    </row>
    <row r="35" spans="1:19" ht="99.95" customHeight="1" x14ac:dyDescent="0.25">
      <c r="A35" s="4">
        <v>2088678348479</v>
      </c>
      <c r="B35" s="4">
        <v>8057163081775</v>
      </c>
      <c r="C35" t="s">
        <v>18</v>
      </c>
      <c r="D35" t="s">
        <v>31</v>
      </c>
      <c r="E35" t="s">
        <v>20</v>
      </c>
      <c r="F35" t="s">
        <v>32</v>
      </c>
      <c r="G35" s="10" t="s">
        <v>45</v>
      </c>
      <c r="I35" t="s">
        <v>60</v>
      </c>
      <c r="J35" t="s">
        <v>61</v>
      </c>
      <c r="K35" t="s">
        <v>62</v>
      </c>
      <c r="L35">
        <v>1510</v>
      </c>
      <c r="M35" t="s">
        <v>44</v>
      </c>
      <c r="N35" t="s">
        <v>29</v>
      </c>
      <c r="O35" t="s">
        <v>39</v>
      </c>
      <c r="P35">
        <v>20</v>
      </c>
      <c r="Q35">
        <f>COUNTIF('Check Box'!$B:$B,Tabella1[[#This Row],[EAN ORIGINALE]])</f>
        <v>20</v>
      </c>
      <c r="R35" s="5">
        <v>90</v>
      </c>
      <c r="S35" s="5">
        <f>Tabella1[[#This Row],[RETAIL PRICE ]]*Tabella1[[#This Row],[QTY]]</f>
        <v>1800</v>
      </c>
    </row>
    <row r="36" spans="1:19" ht="75" x14ac:dyDescent="0.25">
      <c r="A36" s="4">
        <v>2038130901827</v>
      </c>
      <c r="B36" s="4">
        <v>8057163081768</v>
      </c>
      <c r="C36" t="s">
        <v>18</v>
      </c>
      <c r="D36" t="s">
        <v>31</v>
      </c>
      <c r="E36" t="s">
        <v>20</v>
      </c>
      <c r="F36" t="s">
        <v>32</v>
      </c>
      <c r="G36" s="10" t="s">
        <v>45</v>
      </c>
      <c r="I36" t="s">
        <v>60</v>
      </c>
      <c r="J36" t="s">
        <v>61</v>
      </c>
      <c r="K36" t="s">
        <v>62</v>
      </c>
      <c r="L36">
        <v>1510</v>
      </c>
      <c r="M36" t="s">
        <v>44</v>
      </c>
      <c r="N36" t="s">
        <v>29</v>
      </c>
      <c r="O36" t="s">
        <v>40</v>
      </c>
      <c r="P36">
        <v>27</v>
      </c>
      <c r="Q36">
        <f>COUNTIF('Check Box'!$B:$B,Tabella1[[#This Row],[EAN ORIGINALE]])</f>
        <v>26</v>
      </c>
      <c r="R36" s="5">
        <v>90</v>
      </c>
      <c r="S36" s="5">
        <f>Tabella1[[#This Row],[RETAIL PRICE ]]*Tabella1[[#This Row],[QTY]]</f>
        <v>2340</v>
      </c>
    </row>
    <row r="37" spans="1:19" ht="75" x14ac:dyDescent="0.25">
      <c r="A37" s="4">
        <v>2050005671505</v>
      </c>
      <c r="B37" s="4">
        <v>8057163081782</v>
      </c>
      <c r="C37" t="s">
        <v>18</v>
      </c>
      <c r="D37" t="s">
        <v>31</v>
      </c>
      <c r="E37" t="s">
        <v>20</v>
      </c>
      <c r="F37" t="s">
        <v>32</v>
      </c>
      <c r="G37" s="10" t="s">
        <v>45</v>
      </c>
      <c r="I37" t="s">
        <v>60</v>
      </c>
      <c r="J37" t="s">
        <v>61</v>
      </c>
      <c r="K37" t="s">
        <v>62</v>
      </c>
      <c r="L37">
        <v>1510</v>
      </c>
      <c r="M37" t="s">
        <v>44</v>
      </c>
      <c r="N37" t="s">
        <v>29</v>
      </c>
      <c r="O37" t="s">
        <v>42</v>
      </c>
      <c r="P37">
        <v>7</v>
      </c>
      <c r="Q37">
        <f>COUNTIF('Check Box'!$B:$B,Tabella1[[#This Row],[EAN ORIGINALE]])</f>
        <v>7</v>
      </c>
      <c r="R37" s="5">
        <v>90</v>
      </c>
      <c r="S37" s="5">
        <f>Tabella1[[#This Row],[RETAIL PRICE ]]*Tabella1[[#This Row],[QTY]]</f>
        <v>630</v>
      </c>
    </row>
    <row r="38" spans="1:19" ht="75" x14ac:dyDescent="0.25">
      <c r="A38" s="4">
        <v>2073189646626</v>
      </c>
      <c r="B38" s="4">
        <v>8057163081805</v>
      </c>
      <c r="C38" t="s">
        <v>18</v>
      </c>
      <c r="D38" t="s">
        <v>31</v>
      </c>
      <c r="E38" t="s">
        <v>20</v>
      </c>
      <c r="F38" t="s">
        <v>32</v>
      </c>
      <c r="G38" s="10" t="s">
        <v>45</v>
      </c>
      <c r="I38" t="s">
        <v>60</v>
      </c>
      <c r="J38" t="s">
        <v>61</v>
      </c>
      <c r="K38" t="s">
        <v>62</v>
      </c>
      <c r="L38">
        <v>1510</v>
      </c>
      <c r="M38" t="s">
        <v>44</v>
      </c>
      <c r="N38" t="s">
        <v>29</v>
      </c>
      <c r="O38" t="s">
        <v>43</v>
      </c>
      <c r="P38">
        <v>8</v>
      </c>
      <c r="Q38">
        <f>COUNTIF('Check Box'!$B:$B,Tabella1[[#This Row],[EAN ORIGINALE]])</f>
        <v>8</v>
      </c>
      <c r="R38" s="5">
        <v>90</v>
      </c>
      <c r="S38" s="5">
        <f>Tabella1[[#This Row],[RETAIL PRICE ]]*Tabella1[[#This Row],[QTY]]</f>
        <v>720</v>
      </c>
    </row>
    <row r="39" spans="1:19" ht="99.95" customHeight="1" x14ac:dyDescent="0.25">
      <c r="A39" s="4">
        <v>2089455141634</v>
      </c>
      <c r="B39" s="4">
        <v>8057163272463</v>
      </c>
      <c r="C39" t="s">
        <v>18</v>
      </c>
      <c r="D39" t="s">
        <v>31</v>
      </c>
      <c r="E39" t="s">
        <v>20</v>
      </c>
      <c r="F39" t="s">
        <v>32</v>
      </c>
      <c r="G39" s="10" t="s">
        <v>63</v>
      </c>
      <c r="I39" t="s">
        <v>64</v>
      </c>
      <c r="J39" t="s">
        <v>61</v>
      </c>
      <c r="K39" t="s">
        <v>62</v>
      </c>
      <c r="L39">
        <v>1510</v>
      </c>
      <c r="M39" t="s">
        <v>44</v>
      </c>
      <c r="N39" t="s">
        <v>38</v>
      </c>
      <c r="O39" t="s">
        <v>39</v>
      </c>
      <c r="P39">
        <v>18</v>
      </c>
      <c r="Q39">
        <f>COUNTIF('Check Box'!$B:$B,Tabella1[[#This Row],[EAN ORIGINALE]])</f>
        <v>18</v>
      </c>
      <c r="R39" s="5">
        <v>85</v>
      </c>
      <c r="S39" s="5">
        <f>Tabella1[[#This Row],[RETAIL PRICE ]]*Tabella1[[#This Row],[QTY]]</f>
        <v>1530</v>
      </c>
    </row>
    <row r="40" spans="1:19" ht="90" x14ac:dyDescent="0.25">
      <c r="A40" s="4">
        <v>2053715882964</v>
      </c>
      <c r="B40" s="4">
        <v>8057163272456</v>
      </c>
      <c r="C40" t="s">
        <v>18</v>
      </c>
      <c r="D40" t="s">
        <v>31</v>
      </c>
      <c r="E40" t="s">
        <v>20</v>
      </c>
      <c r="F40" t="s">
        <v>32</v>
      </c>
      <c r="G40" s="10" t="s">
        <v>63</v>
      </c>
      <c r="I40" t="s">
        <v>64</v>
      </c>
      <c r="J40" t="s">
        <v>61</v>
      </c>
      <c r="K40" t="s">
        <v>62</v>
      </c>
      <c r="L40">
        <v>1510</v>
      </c>
      <c r="M40" t="s">
        <v>44</v>
      </c>
      <c r="N40" t="s">
        <v>38</v>
      </c>
      <c r="O40" t="s">
        <v>40</v>
      </c>
      <c r="P40">
        <v>28</v>
      </c>
      <c r="Q40">
        <f>COUNTIF('Check Box'!$B:$B,Tabella1[[#This Row],[EAN ORIGINALE]])</f>
        <v>27</v>
      </c>
      <c r="R40" s="5">
        <v>85</v>
      </c>
      <c r="S40" s="5">
        <f>Tabella1[[#This Row],[RETAIL PRICE ]]*Tabella1[[#This Row],[QTY]]</f>
        <v>2295</v>
      </c>
    </row>
    <row r="41" spans="1:19" ht="90" x14ac:dyDescent="0.25">
      <c r="A41" s="4">
        <v>2098803640408</v>
      </c>
      <c r="B41" s="4">
        <v>8057163272449</v>
      </c>
      <c r="C41" t="s">
        <v>18</v>
      </c>
      <c r="D41" t="s">
        <v>31</v>
      </c>
      <c r="E41" t="s">
        <v>20</v>
      </c>
      <c r="F41" t="s">
        <v>32</v>
      </c>
      <c r="G41" s="10" t="s">
        <v>63</v>
      </c>
      <c r="I41" t="s">
        <v>64</v>
      </c>
      <c r="J41" t="s">
        <v>61</v>
      </c>
      <c r="K41" t="s">
        <v>62</v>
      </c>
      <c r="L41">
        <v>1510</v>
      </c>
      <c r="M41" t="s">
        <v>44</v>
      </c>
      <c r="N41" t="s">
        <v>38</v>
      </c>
      <c r="O41" t="s">
        <v>41</v>
      </c>
      <c r="P41">
        <v>27</v>
      </c>
      <c r="Q41">
        <f>COUNTIF('Check Box'!$B:$B,Tabella1[[#This Row],[EAN ORIGINALE]])</f>
        <v>27</v>
      </c>
      <c r="R41" s="5">
        <v>85</v>
      </c>
      <c r="S41" s="5">
        <f>Tabella1[[#This Row],[RETAIL PRICE ]]*Tabella1[[#This Row],[QTY]]</f>
        <v>2295</v>
      </c>
    </row>
    <row r="42" spans="1:19" ht="90" x14ac:dyDescent="0.25">
      <c r="A42" s="4">
        <v>2042285854280</v>
      </c>
      <c r="B42" s="4">
        <v>8057163272470</v>
      </c>
      <c r="C42" t="s">
        <v>18</v>
      </c>
      <c r="D42" t="s">
        <v>31</v>
      </c>
      <c r="E42" t="s">
        <v>20</v>
      </c>
      <c r="F42" t="s">
        <v>32</v>
      </c>
      <c r="G42" s="10" t="s">
        <v>63</v>
      </c>
      <c r="I42" t="s">
        <v>64</v>
      </c>
      <c r="J42" t="s">
        <v>61</v>
      </c>
      <c r="K42" t="s">
        <v>62</v>
      </c>
      <c r="L42">
        <v>1510</v>
      </c>
      <c r="M42" t="s">
        <v>44</v>
      </c>
      <c r="N42" t="s">
        <v>38</v>
      </c>
      <c r="O42" t="s">
        <v>42</v>
      </c>
      <c r="P42">
        <v>19</v>
      </c>
      <c r="Q42">
        <f>COUNTIF('Check Box'!$B:$B,Tabella1[[#This Row],[EAN ORIGINALE]])</f>
        <v>19</v>
      </c>
      <c r="R42" s="5">
        <v>85</v>
      </c>
      <c r="S42" s="5">
        <f>Tabella1[[#This Row],[RETAIL PRICE ]]*Tabella1[[#This Row],[QTY]]</f>
        <v>1615</v>
      </c>
    </row>
    <row r="43" spans="1:19" ht="90" x14ac:dyDescent="0.25">
      <c r="A43" s="4">
        <v>2085775407207</v>
      </c>
      <c r="B43" s="4">
        <v>8057163272494</v>
      </c>
      <c r="C43" t="s">
        <v>18</v>
      </c>
      <c r="D43" t="s">
        <v>31</v>
      </c>
      <c r="E43" t="s">
        <v>20</v>
      </c>
      <c r="F43" t="s">
        <v>32</v>
      </c>
      <c r="G43" s="10" t="s">
        <v>63</v>
      </c>
      <c r="I43" t="s">
        <v>64</v>
      </c>
      <c r="J43" t="s">
        <v>61</v>
      </c>
      <c r="K43" t="s">
        <v>62</v>
      </c>
      <c r="L43">
        <v>1510</v>
      </c>
      <c r="M43" t="s">
        <v>44</v>
      </c>
      <c r="N43" t="s">
        <v>38</v>
      </c>
      <c r="O43" t="s">
        <v>43</v>
      </c>
      <c r="P43">
        <v>9</v>
      </c>
      <c r="Q43">
        <f>COUNTIF('Check Box'!$B:$B,Tabella1[[#This Row],[EAN ORIGINALE]])</f>
        <v>9</v>
      </c>
      <c r="R43" s="5">
        <v>85</v>
      </c>
      <c r="S43" s="5">
        <f>Tabella1[[#This Row],[RETAIL PRICE ]]*Tabella1[[#This Row],[QTY]]</f>
        <v>765</v>
      </c>
    </row>
    <row r="44" spans="1:19" ht="99.95" customHeight="1" x14ac:dyDescent="0.25">
      <c r="A44" s="4">
        <v>2092633839957</v>
      </c>
      <c r="B44" s="4">
        <v>8057163032661</v>
      </c>
      <c r="C44" t="s">
        <v>18</v>
      </c>
      <c r="D44" t="s">
        <v>31</v>
      </c>
      <c r="E44" t="s">
        <v>20</v>
      </c>
      <c r="F44" t="s">
        <v>21</v>
      </c>
      <c r="G44" s="10" t="s">
        <v>65</v>
      </c>
      <c r="I44" t="s">
        <v>66</v>
      </c>
      <c r="J44" t="s">
        <v>67</v>
      </c>
      <c r="K44" t="s">
        <v>68</v>
      </c>
      <c r="L44">
        <v>1500</v>
      </c>
      <c r="M44" t="s">
        <v>25</v>
      </c>
      <c r="N44" t="s">
        <v>69</v>
      </c>
      <c r="O44">
        <v>30</v>
      </c>
      <c r="P44">
        <v>15</v>
      </c>
      <c r="Q44">
        <f>COUNTIF('Check Box'!$B:$B,Tabella1[[#This Row],[EAN ORIGINALE]])</f>
        <v>0</v>
      </c>
      <c r="R44" s="5">
        <v>110</v>
      </c>
      <c r="S44" s="5">
        <f>Tabella1[[#This Row],[RETAIL PRICE ]]*Tabella1[[#This Row],[QTY]]</f>
        <v>0</v>
      </c>
    </row>
    <row r="45" spans="1:19" ht="75" x14ac:dyDescent="0.25">
      <c r="A45" s="4">
        <v>2087615292929</v>
      </c>
      <c r="B45" s="4">
        <v>8057163032685</v>
      </c>
      <c r="C45" t="s">
        <v>18</v>
      </c>
      <c r="D45" t="s">
        <v>31</v>
      </c>
      <c r="E45" t="s">
        <v>20</v>
      </c>
      <c r="F45" t="s">
        <v>21</v>
      </c>
      <c r="G45" s="10" t="s">
        <v>65</v>
      </c>
      <c r="I45" t="s">
        <v>66</v>
      </c>
      <c r="J45" t="s">
        <v>67</v>
      </c>
      <c r="K45" t="s">
        <v>68</v>
      </c>
      <c r="L45">
        <v>1500</v>
      </c>
      <c r="M45" t="s">
        <v>25</v>
      </c>
      <c r="N45" t="s">
        <v>69</v>
      </c>
      <c r="O45">
        <v>32</v>
      </c>
      <c r="P45">
        <v>2</v>
      </c>
      <c r="Q45">
        <f>COUNTIF('Check Box'!$B:$B,Tabella1[[#This Row],[EAN ORIGINALE]])</f>
        <v>0</v>
      </c>
      <c r="R45" s="5">
        <v>110</v>
      </c>
      <c r="S45" s="5">
        <f>Tabella1[[#This Row],[RETAIL PRICE ]]*Tabella1[[#This Row],[QTY]]</f>
        <v>0</v>
      </c>
    </row>
    <row r="46" spans="1:19" ht="99.95" customHeight="1" x14ac:dyDescent="0.25">
      <c r="A46" s="4">
        <v>2018955885144</v>
      </c>
      <c r="B46" s="4">
        <v>8057163033187</v>
      </c>
      <c r="C46" t="s">
        <v>18</v>
      </c>
      <c r="D46" t="s">
        <v>31</v>
      </c>
      <c r="E46" t="s">
        <v>20</v>
      </c>
      <c r="F46" t="s">
        <v>21</v>
      </c>
      <c r="G46" s="10" t="s">
        <v>65</v>
      </c>
      <c r="I46" t="s">
        <v>66</v>
      </c>
      <c r="J46" t="s">
        <v>70</v>
      </c>
      <c r="K46" t="s">
        <v>71</v>
      </c>
      <c r="L46">
        <v>1500</v>
      </c>
      <c r="M46" t="s">
        <v>25</v>
      </c>
      <c r="N46" t="s">
        <v>69</v>
      </c>
      <c r="O46">
        <v>32</v>
      </c>
      <c r="P46">
        <v>7</v>
      </c>
      <c r="Q46">
        <f>COUNTIF('Check Box'!$B:$B,Tabella1[[#This Row],[EAN ORIGINALE]])</f>
        <v>0</v>
      </c>
      <c r="R46" s="5">
        <v>110</v>
      </c>
      <c r="S46" s="5">
        <f>Tabella1[[#This Row],[RETAIL PRICE ]]*Tabella1[[#This Row],[QTY]]</f>
        <v>0</v>
      </c>
    </row>
    <row r="47" spans="1:19" ht="75" x14ac:dyDescent="0.25">
      <c r="A47" s="4">
        <v>2047173359649</v>
      </c>
      <c r="B47" s="4">
        <v>8057163033200</v>
      </c>
      <c r="C47" t="s">
        <v>18</v>
      </c>
      <c r="D47" t="s">
        <v>31</v>
      </c>
      <c r="E47" t="s">
        <v>20</v>
      </c>
      <c r="F47" t="s">
        <v>21</v>
      </c>
      <c r="G47" s="10" t="s">
        <v>65</v>
      </c>
      <c r="I47" t="s">
        <v>66</v>
      </c>
      <c r="J47" t="s">
        <v>70</v>
      </c>
      <c r="K47" t="s">
        <v>71</v>
      </c>
      <c r="L47">
        <v>1500</v>
      </c>
      <c r="M47" t="s">
        <v>25</v>
      </c>
      <c r="N47" t="s">
        <v>69</v>
      </c>
      <c r="O47">
        <v>34</v>
      </c>
      <c r="P47">
        <v>1</v>
      </c>
      <c r="Q47">
        <f>COUNTIF('Check Box'!$B:$B,Tabella1[[#This Row],[EAN ORIGINALE]])</f>
        <v>0</v>
      </c>
      <c r="R47" s="5">
        <v>110</v>
      </c>
      <c r="S47" s="5">
        <f>Tabella1[[#This Row],[RETAIL PRICE ]]*Tabella1[[#This Row],[QTY]]</f>
        <v>0</v>
      </c>
    </row>
    <row r="48" spans="1:19" ht="75" x14ac:dyDescent="0.25">
      <c r="A48" s="4">
        <v>2031718930622</v>
      </c>
      <c r="B48" s="4">
        <v>8057163033224</v>
      </c>
      <c r="C48" t="s">
        <v>18</v>
      </c>
      <c r="D48" t="s">
        <v>31</v>
      </c>
      <c r="E48" t="s">
        <v>20</v>
      </c>
      <c r="F48" t="s">
        <v>21</v>
      </c>
      <c r="G48" s="10" t="s">
        <v>65</v>
      </c>
      <c r="I48" t="s">
        <v>66</v>
      </c>
      <c r="J48" t="s">
        <v>70</v>
      </c>
      <c r="K48" t="s">
        <v>71</v>
      </c>
      <c r="L48">
        <v>1500</v>
      </c>
      <c r="M48" t="s">
        <v>25</v>
      </c>
      <c r="N48" t="s">
        <v>69</v>
      </c>
      <c r="O48">
        <v>38</v>
      </c>
      <c r="P48">
        <v>4</v>
      </c>
      <c r="Q48">
        <f>COUNTIF('Check Box'!$B:$B,Tabella1[[#This Row],[EAN ORIGINALE]])</f>
        <v>0</v>
      </c>
      <c r="R48" s="5">
        <v>110</v>
      </c>
      <c r="S48" s="5">
        <f>Tabella1[[#This Row],[RETAIL PRICE ]]*Tabella1[[#This Row],[QTY]]</f>
        <v>0</v>
      </c>
    </row>
    <row r="49" spans="1:19" ht="75" x14ac:dyDescent="0.25">
      <c r="A49" s="4">
        <v>2028417452166</v>
      </c>
      <c r="B49" s="4">
        <v>8057163033231</v>
      </c>
      <c r="C49" t="s">
        <v>18</v>
      </c>
      <c r="D49" t="s">
        <v>31</v>
      </c>
      <c r="E49" t="s">
        <v>20</v>
      </c>
      <c r="F49" t="s">
        <v>21</v>
      </c>
      <c r="G49" s="10" t="s">
        <v>65</v>
      </c>
      <c r="I49" t="s">
        <v>66</v>
      </c>
      <c r="J49" t="s">
        <v>70</v>
      </c>
      <c r="K49" t="s">
        <v>71</v>
      </c>
      <c r="L49">
        <v>1500</v>
      </c>
      <c r="M49" t="s">
        <v>25</v>
      </c>
      <c r="N49" t="s">
        <v>69</v>
      </c>
      <c r="O49">
        <v>40</v>
      </c>
      <c r="P49">
        <v>1</v>
      </c>
      <c r="Q49">
        <f>COUNTIF('Check Box'!$B:$B,Tabella1[[#This Row],[EAN ORIGINALE]])</f>
        <v>0</v>
      </c>
      <c r="R49" s="5">
        <v>110</v>
      </c>
      <c r="S49" s="5">
        <f>Tabella1[[#This Row],[RETAIL PRICE ]]*Tabella1[[#This Row],[QTY]]</f>
        <v>0</v>
      </c>
    </row>
    <row r="50" spans="1:19" ht="99.95" customHeight="1" x14ac:dyDescent="0.25">
      <c r="A50" s="4">
        <v>2024871139834</v>
      </c>
      <c r="B50" s="4">
        <v>8059516468820</v>
      </c>
      <c r="C50" t="s">
        <v>18</v>
      </c>
      <c r="D50" t="s">
        <v>31</v>
      </c>
      <c r="E50" t="s">
        <v>20</v>
      </c>
      <c r="F50" t="s">
        <v>21</v>
      </c>
      <c r="G50" s="10" t="s">
        <v>72</v>
      </c>
      <c r="I50" t="s">
        <v>66</v>
      </c>
      <c r="J50" t="s">
        <v>73</v>
      </c>
      <c r="K50" t="s">
        <v>68</v>
      </c>
      <c r="L50">
        <v>1500</v>
      </c>
      <c r="M50" t="s">
        <v>25</v>
      </c>
      <c r="N50" t="s">
        <v>26</v>
      </c>
      <c r="O50">
        <v>36</v>
      </c>
      <c r="P50">
        <v>10</v>
      </c>
      <c r="Q50">
        <f>COUNTIF('Check Box'!$B:$B,Tabella1[[#This Row],[EAN ORIGINALE]])</f>
        <v>8</v>
      </c>
      <c r="R50" s="5">
        <v>120</v>
      </c>
      <c r="S50" s="5">
        <f>Tabella1[[#This Row],[RETAIL PRICE ]]*Tabella1[[#This Row],[QTY]]</f>
        <v>960</v>
      </c>
    </row>
    <row r="51" spans="1:19" ht="75" x14ac:dyDescent="0.25">
      <c r="A51" s="4">
        <v>2017014889697</v>
      </c>
      <c r="B51" s="4">
        <v>8059516468837</v>
      </c>
      <c r="C51" t="s">
        <v>18</v>
      </c>
      <c r="D51" t="s">
        <v>31</v>
      </c>
      <c r="E51" t="s">
        <v>20</v>
      </c>
      <c r="F51" t="s">
        <v>21</v>
      </c>
      <c r="G51" s="10" t="s">
        <v>72</v>
      </c>
      <c r="I51" t="s">
        <v>66</v>
      </c>
      <c r="J51" t="s">
        <v>73</v>
      </c>
      <c r="K51" t="s">
        <v>68</v>
      </c>
      <c r="L51">
        <v>1500</v>
      </c>
      <c r="M51" t="s">
        <v>25</v>
      </c>
      <c r="N51" t="s">
        <v>26</v>
      </c>
      <c r="O51">
        <v>38</v>
      </c>
      <c r="P51">
        <v>5</v>
      </c>
      <c r="Q51">
        <f>COUNTIF('Check Box'!$B:$B,Tabella1[[#This Row],[EAN ORIGINALE]])</f>
        <v>4</v>
      </c>
      <c r="R51" s="5">
        <v>120</v>
      </c>
      <c r="S51" s="5">
        <f>Tabella1[[#This Row],[RETAIL PRICE ]]*Tabella1[[#This Row],[QTY]]</f>
        <v>480</v>
      </c>
    </row>
    <row r="52" spans="1:19" ht="99.95" customHeight="1" x14ac:dyDescent="0.25">
      <c r="A52" s="4">
        <v>2085187802744</v>
      </c>
      <c r="B52" s="4">
        <v>8057163034269</v>
      </c>
      <c r="C52" t="s">
        <v>18</v>
      </c>
      <c r="D52" t="s">
        <v>31</v>
      </c>
      <c r="E52" t="s">
        <v>20</v>
      </c>
      <c r="F52" t="s">
        <v>21</v>
      </c>
      <c r="G52" s="10" t="s">
        <v>74</v>
      </c>
      <c r="I52" t="s">
        <v>75</v>
      </c>
      <c r="J52" t="s">
        <v>76</v>
      </c>
      <c r="K52" t="s">
        <v>68</v>
      </c>
      <c r="L52">
        <v>1500</v>
      </c>
      <c r="M52" t="s">
        <v>25</v>
      </c>
      <c r="N52" t="s">
        <v>26</v>
      </c>
      <c r="O52">
        <v>30</v>
      </c>
      <c r="P52">
        <v>12</v>
      </c>
      <c r="Q52">
        <f>COUNTIF('Check Box'!$B:$B,Tabella1[[#This Row],[EAN ORIGINALE]])</f>
        <v>12</v>
      </c>
      <c r="R52" s="5">
        <v>130</v>
      </c>
      <c r="S52" s="5">
        <f>Tabella1[[#This Row],[RETAIL PRICE ]]*Tabella1[[#This Row],[QTY]]</f>
        <v>1560</v>
      </c>
    </row>
    <row r="53" spans="1:19" ht="75" x14ac:dyDescent="0.25">
      <c r="A53" s="4">
        <v>2015394825649</v>
      </c>
      <c r="B53" s="4">
        <v>8057163034283</v>
      </c>
      <c r="C53" t="s">
        <v>18</v>
      </c>
      <c r="D53" t="s">
        <v>31</v>
      </c>
      <c r="E53" t="s">
        <v>20</v>
      </c>
      <c r="F53" t="s">
        <v>21</v>
      </c>
      <c r="G53" s="10" t="s">
        <v>74</v>
      </c>
      <c r="I53" t="s">
        <v>75</v>
      </c>
      <c r="J53" t="s">
        <v>76</v>
      </c>
      <c r="K53" t="s">
        <v>68</v>
      </c>
      <c r="L53">
        <v>1500</v>
      </c>
      <c r="M53" t="s">
        <v>25</v>
      </c>
      <c r="N53" t="s">
        <v>26</v>
      </c>
      <c r="O53">
        <v>32</v>
      </c>
      <c r="P53">
        <v>11</v>
      </c>
      <c r="Q53">
        <f>COUNTIF('Check Box'!$B:$B,Tabella1[[#This Row],[EAN ORIGINALE]])</f>
        <v>10</v>
      </c>
      <c r="R53" s="5">
        <v>130</v>
      </c>
      <c r="S53" s="5">
        <f>Tabella1[[#This Row],[RETAIL PRICE ]]*Tabella1[[#This Row],[QTY]]</f>
        <v>1300</v>
      </c>
    </row>
    <row r="54" spans="1:19" ht="75" x14ac:dyDescent="0.25">
      <c r="A54" s="4">
        <v>2033794719900</v>
      </c>
      <c r="B54" s="4">
        <v>8057163034290</v>
      </c>
      <c r="C54" t="s">
        <v>18</v>
      </c>
      <c r="D54" t="s">
        <v>31</v>
      </c>
      <c r="E54" t="s">
        <v>20</v>
      </c>
      <c r="F54" t="s">
        <v>21</v>
      </c>
      <c r="G54" s="10" t="s">
        <v>74</v>
      </c>
      <c r="I54" t="s">
        <v>75</v>
      </c>
      <c r="J54" t="s">
        <v>76</v>
      </c>
      <c r="K54" t="s">
        <v>68</v>
      </c>
      <c r="L54">
        <v>1500</v>
      </c>
      <c r="M54" t="s">
        <v>25</v>
      </c>
      <c r="N54" t="s">
        <v>26</v>
      </c>
      <c r="O54">
        <v>33</v>
      </c>
      <c r="P54">
        <v>1</v>
      </c>
      <c r="Q54">
        <f>COUNTIF('Check Box'!$B:$B,Tabella1[[#This Row],[EAN ORIGINALE]])</f>
        <v>1</v>
      </c>
      <c r="R54" s="5">
        <v>130</v>
      </c>
      <c r="S54" s="5">
        <f>Tabella1[[#This Row],[RETAIL PRICE ]]*Tabella1[[#This Row],[QTY]]</f>
        <v>130</v>
      </c>
    </row>
    <row r="55" spans="1:19" ht="75" x14ac:dyDescent="0.25">
      <c r="A55" s="4">
        <v>2014714357358</v>
      </c>
      <c r="B55" s="4">
        <v>8057163034313</v>
      </c>
      <c r="C55" t="s">
        <v>18</v>
      </c>
      <c r="D55" t="s">
        <v>31</v>
      </c>
      <c r="E55" t="s">
        <v>20</v>
      </c>
      <c r="F55" t="s">
        <v>21</v>
      </c>
      <c r="G55" s="10" t="s">
        <v>74</v>
      </c>
      <c r="I55" t="s">
        <v>75</v>
      </c>
      <c r="J55" t="s">
        <v>76</v>
      </c>
      <c r="K55" t="s">
        <v>68</v>
      </c>
      <c r="L55">
        <v>1500</v>
      </c>
      <c r="M55" t="s">
        <v>25</v>
      </c>
      <c r="N55" t="s">
        <v>26</v>
      </c>
      <c r="O55">
        <v>36</v>
      </c>
      <c r="P55">
        <v>7</v>
      </c>
      <c r="Q55">
        <f>COUNTIF('Check Box'!$B:$B,Tabella1[[#This Row],[EAN ORIGINALE]])</f>
        <v>7</v>
      </c>
      <c r="R55" s="5">
        <v>130</v>
      </c>
      <c r="S55" s="5">
        <f>Tabella1[[#This Row],[RETAIL PRICE ]]*Tabella1[[#This Row],[QTY]]</f>
        <v>910</v>
      </c>
    </row>
    <row r="56" spans="1:19" ht="75" x14ac:dyDescent="0.25">
      <c r="A56" s="4">
        <v>2013487371011</v>
      </c>
      <c r="B56" s="4">
        <v>8057163034320</v>
      </c>
      <c r="C56" t="s">
        <v>18</v>
      </c>
      <c r="D56" t="s">
        <v>31</v>
      </c>
      <c r="E56" t="s">
        <v>20</v>
      </c>
      <c r="F56" t="s">
        <v>21</v>
      </c>
      <c r="G56" s="10" t="s">
        <v>74</v>
      </c>
      <c r="I56" t="s">
        <v>75</v>
      </c>
      <c r="J56" t="s">
        <v>76</v>
      </c>
      <c r="K56" t="s">
        <v>68</v>
      </c>
      <c r="L56">
        <v>1500</v>
      </c>
      <c r="M56" t="s">
        <v>25</v>
      </c>
      <c r="N56" t="s">
        <v>26</v>
      </c>
      <c r="O56">
        <v>38</v>
      </c>
      <c r="P56">
        <v>8</v>
      </c>
      <c r="Q56">
        <f>COUNTIF('Check Box'!$B:$B,Tabella1[[#This Row],[EAN ORIGINALE]])</f>
        <v>8</v>
      </c>
      <c r="R56" s="5">
        <v>130</v>
      </c>
      <c r="S56" s="5">
        <f>Tabella1[[#This Row],[RETAIL PRICE ]]*Tabella1[[#This Row],[QTY]]</f>
        <v>1040</v>
      </c>
    </row>
    <row r="57" spans="1:19" ht="75" x14ac:dyDescent="0.25">
      <c r="A57" s="4">
        <v>2034564731726</v>
      </c>
      <c r="B57" s="4">
        <v>8057163034337</v>
      </c>
      <c r="C57" t="s">
        <v>18</v>
      </c>
      <c r="D57" t="s">
        <v>31</v>
      </c>
      <c r="E57" t="s">
        <v>20</v>
      </c>
      <c r="F57" t="s">
        <v>21</v>
      </c>
      <c r="G57" s="10" t="s">
        <v>74</v>
      </c>
      <c r="I57" t="s">
        <v>75</v>
      </c>
      <c r="J57" t="s">
        <v>76</v>
      </c>
      <c r="K57" t="s">
        <v>68</v>
      </c>
      <c r="L57">
        <v>1500</v>
      </c>
      <c r="M57" t="s">
        <v>25</v>
      </c>
      <c r="N57" t="s">
        <v>26</v>
      </c>
      <c r="O57">
        <v>40</v>
      </c>
      <c r="P57">
        <v>1</v>
      </c>
      <c r="Q57">
        <f>COUNTIF('Check Box'!$B:$B,Tabella1[[#This Row],[EAN ORIGINALE]])</f>
        <v>1</v>
      </c>
      <c r="R57" s="5">
        <v>130</v>
      </c>
      <c r="S57" s="5">
        <f>Tabella1[[#This Row],[RETAIL PRICE ]]*Tabella1[[#This Row],[QTY]]</f>
        <v>130</v>
      </c>
    </row>
    <row r="58" spans="1:19" ht="99.95" customHeight="1" x14ac:dyDescent="0.25">
      <c r="A58" s="4">
        <v>2050680305597</v>
      </c>
      <c r="B58" s="4">
        <v>8056861740984</v>
      </c>
      <c r="C58" t="s">
        <v>18</v>
      </c>
      <c r="D58" t="s">
        <v>31</v>
      </c>
      <c r="E58" t="s">
        <v>20</v>
      </c>
      <c r="F58" t="s">
        <v>21</v>
      </c>
      <c r="G58" s="10" t="s">
        <v>74</v>
      </c>
      <c r="I58" t="s">
        <v>77</v>
      </c>
      <c r="J58" t="s">
        <v>78</v>
      </c>
      <c r="K58" t="s">
        <v>68</v>
      </c>
      <c r="L58">
        <v>1500</v>
      </c>
      <c r="M58" t="s">
        <v>25</v>
      </c>
      <c r="N58" t="s">
        <v>79</v>
      </c>
      <c r="O58">
        <v>38</v>
      </c>
      <c r="P58">
        <v>6</v>
      </c>
      <c r="Q58">
        <f>COUNTIF('Check Box'!$B:$B,Tabella1[[#This Row],[EAN ORIGINALE]])</f>
        <v>0</v>
      </c>
      <c r="R58" s="5">
        <v>90</v>
      </c>
      <c r="S58" s="5">
        <f>Tabella1[[#This Row],[RETAIL PRICE ]]*Tabella1[[#This Row],[QTY]]</f>
        <v>0</v>
      </c>
    </row>
    <row r="59" spans="1:19" ht="99.95" customHeight="1" x14ac:dyDescent="0.25">
      <c r="A59" s="4">
        <v>2085372370904</v>
      </c>
      <c r="B59" s="4">
        <v>8057163025175</v>
      </c>
      <c r="C59" t="s">
        <v>18</v>
      </c>
      <c r="D59" t="s">
        <v>31</v>
      </c>
      <c r="E59" t="s">
        <v>20</v>
      </c>
      <c r="F59" t="s">
        <v>80</v>
      </c>
      <c r="G59" s="10" t="s">
        <v>81</v>
      </c>
      <c r="I59" t="s">
        <v>82</v>
      </c>
      <c r="J59" t="s">
        <v>83</v>
      </c>
      <c r="K59" t="s">
        <v>84</v>
      </c>
      <c r="L59" t="s">
        <v>85</v>
      </c>
      <c r="M59" t="s">
        <v>86</v>
      </c>
      <c r="N59" t="s">
        <v>87</v>
      </c>
      <c r="O59" t="s">
        <v>40</v>
      </c>
      <c r="P59">
        <v>3</v>
      </c>
      <c r="Q59">
        <f>COUNTIF('Check Box'!$B:$B,Tabella1[[#This Row],[EAN ORIGINALE]])</f>
        <v>2</v>
      </c>
      <c r="R59" s="5">
        <v>70</v>
      </c>
      <c r="S59" s="5">
        <f>Tabella1[[#This Row],[RETAIL PRICE ]]*Tabella1[[#This Row],[QTY]]</f>
        <v>140</v>
      </c>
    </row>
    <row r="60" spans="1:19" ht="99.95" customHeight="1" x14ac:dyDescent="0.25">
      <c r="A60" s="4">
        <v>2064134582007</v>
      </c>
      <c r="B60" s="4">
        <v>8058644504271</v>
      </c>
      <c r="C60" t="s">
        <v>18</v>
      </c>
      <c r="D60" t="s">
        <v>31</v>
      </c>
      <c r="E60" t="s">
        <v>20</v>
      </c>
      <c r="F60" t="s">
        <v>80</v>
      </c>
      <c r="G60" s="10" t="s">
        <v>81</v>
      </c>
      <c r="I60" t="s">
        <v>88</v>
      </c>
      <c r="J60" t="s">
        <v>89</v>
      </c>
      <c r="K60" t="s">
        <v>90</v>
      </c>
      <c r="L60">
        <v>1200</v>
      </c>
      <c r="M60" t="s">
        <v>55</v>
      </c>
      <c r="N60" t="s">
        <v>79</v>
      </c>
      <c r="O60" t="s">
        <v>39</v>
      </c>
      <c r="P60">
        <v>3</v>
      </c>
      <c r="Q60">
        <f>COUNTIF('Check Box'!$B:$B,Tabella1[[#This Row],[EAN ORIGINALE]])</f>
        <v>1</v>
      </c>
      <c r="R60" s="5">
        <v>55</v>
      </c>
      <c r="S60" s="5">
        <f>Tabella1[[#This Row],[RETAIL PRICE ]]*Tabella1[[#This Row],[QTY]]</f>
        <v>55</v>
      </c>
    </row>
    <row r="61" spans="1:19" ht="99.95" customHeight="1" x14ac:dyDescent="0.25">
      <c r="A61" s="4">
        <v>2038614623429</v>
      </c>
      <c r="B61" s="4">
        <v>8054703926473</v>
      </c>
      <c r="C61" t="s">
        <v>18</v>
      </c>
      <c r="D61" t="s">
        <v>31</v>
      </c>
      <c r="E61" t="s">
        <v>20</v>
      </c>
      <c r="F61" t="s">
        <v>80</v>
      </c>
      <c r="G61" s="10" t="s">
        <v>81</v>
      </c>
      <c r="I61" t="s">
        <v>91</v>
      </c>
      <c r="J61" t="s">
        <v>92</v>
      </c>
      <c r="K61" t="s">
        <v>93</v>
      </c>
      <c r="L61">
        <v>1200</v>
      </c>
      <c r="M61" t="s">
        <v>55</v>
      </c>
      <c r="N61" t="s">
        <v>79</v>
      </c>
      <c r="O61" t="s">
        <v>40</v>
      </c>
      <c r="P61">
        <v>13</v>
      </c>
      <c r="Q61">
        <f>COUNTIF('Check Box'!$B:$B,Tabella1[[#This Row],[EAN ORIGINALE]])</f>
        <v>12</v>
      </c>
      <c r="R61" s="5">
        <v>66</v>
      </c>
      <c r="S61" s="5">
        <f>Tabella1[[#This Row],[RETAIL PRICE ]]*Tabella1[[#This Row],[QTY]]</f>
        <v>792</v>
      </c>
    </row>
    <row r="62" spans="1:19" ht="60" x14ac:dyDescent="0.25">
      <c r="A62" s="4">
        <v>2025529964761</v>
      </c>
      <c r="B62" s="4">
        <v>8054703926466</v>
      </c>
      <c r="C62" t="s">
        <v>18</v>
      </c>
      <c r="D62" t="s">
        <v>31</v>
      </c>
      <c r="E62" t="s">
        <v>20</v>
      </c>
      <c r="F62" t="s">
        <v>80</v>
      </c>
      <c r="G62" s="10" t="s">
        <v>81</v>
      </c>
      <c r="I62" t="s">
        <v>91</v>
      </c>
      <c r="J62" t="s">
        <v>92</v>
      </c>
      <c r="K62" t="s">
        <v>93</v>
      </c>
      <c r="L62">
        <v>1200</v>
      </c>
      <c r="M62" t="s">
        <v>55</v>
      </c>
      <c r="N62" t="s">
        <v>79</v>
      </c>
      <c r="O62" t="s">
        <v>41</v>
      </c>
      <c r="P62">
        <v>26</v>
      </c>
      <c r="Q62">
        <f>COUNTIF('Check Box'!$B:$B,Tabella1[[#This Row],[EAN ORIGINALE]])</f>
        <v>26</v>
      </c>
      <c r="R62" s="5">
        <v>66</v>
      </c>
      <c r="S62" s="5">
        <f>Tabella1[[#This Row],[RETAIL PRICE ]]*Tabella1[[#This Row],[QTY]]</f>
        <v>1716</v>
      </c>
    </row>
    <row r="63" spans="1:19" ht="99.95" customHeight="1" x14ac:dyDescent="0.25">
      <c r="A63" s="4">
        <v>2041732541865</v>
      </c>
      <c r="B63" s="4">
        <v>8058644503786</v>
      </c>
      <c r="C63" t="s">
        <v>18</v>
      </c>
      <c r="D63" t="s">
        <v>31</v>
      </c>
      <c r="E63" t="s">
        <v>20</v>
      </c>
      <c r="F63" t="s">
        <v>80</v>
      </c>
      <c r="G63" s="10" t="s">
        <v>81</v>
      </c>
      <c r="I63" t="s">
        <v>94</v>
      </c>
      <c r="J63" t="s">
        <v>95</v>
      </c>
      <c r="K63" t="s">
        <v>93</v>
      </c>
      <c r="L63">
        <v>1200</v>
      </c>
      <c r="M63" t="s">
        <v>55</v>
      </c>
      <c r="N63" t="s">
        <v>29</v>
      </c>
      <c r="O63" t="s">
        <v>40</v>
      </c>
      <c r="P63">
        <v>27</v>
      </c>
      <c r="Q63">
        <f>COUNTIF('Check Box'!$B:$B,Tabella1[[#This Row],[EAN ORIGINALE]])</f>
        <v>12</v>
      </c>
      <c r="R63" s="5">
        <v>65</v>
      </c>
      <c r="S63" s="5">
        <f>Tabella1[[#This Row],[RETAIL PRICE ]]*Tabella1[[#This Row],[QTY]]</f>
        <v>780</v>
      </c>
    </row>
    <row r="64" spans="1:19" ht="60" x14ac:dyDescent="0.25">
      <c r="A64" s="4">
        <v>2022243284052</v>
      </c>
      <c r="B64" s="4">
        <v>8058644503823</v>
      </c>
      <c r="C64" t="s">
        <v>18</v>
      </c>
      <c r="D64" t="s">
        <v>31</v>
      </c>
      <c r="E64" t="s">
        <v>20</v>
      </c>
      <c r="F64" t="s">
        <v>80</v>
      </c>
      <c r="G64" s="10" t="s">
        <v>81</v>
      </c>
      <c r="I64" t="s">
        <v>94</v>
      </c>
      <c r="J64" t="s">
        <v>95</v>
      </c>
      <c r="K64" t="s">
        <v>93</v>
      </c>
      <c r="L64">
        <v>1200</v>
      </c>
      <c r="M64" t="s">
        <v>55</v>
      </c>
      <c r="N64" t="s">
        <v>29</v>
      </c>
      <c r="O64" t="s">
        <v>43</v>
      </c>
      <c r="P64">
        <v>21</v>
      </c>
      <c r="Q64">
        <f>COUNTIF('Check Box'!$B:$B,Tabella1[[#This Row],[EAN ORIGINALE]])</f>
        <v>0</v>
      </c>
      <c r="R64" s="5">
        <v>65</v>
      </c>
      <c r="S64" s="5">
        <f>Tabella1[[#This Row],[RETAIL PRICE ]]*Tabella1[[#This Row],[QTY]]</f>
        <v>0</v>
      </c>
    </row>
    <row r="65" spans="1:19" ht="99.95" customHeight="1" x14ac:dyDescent="0.25">
      <c r="A65" s="4">
        <v>2049610676265</v>
      </c>
      <c r="B65" s="4">
        <v>8058644503915</v>
      </c>
      <c r="C65" t="s">
        <v>18</v>
      </c>
      <c r="D65" t="s">
        <v>31</v>
      </c>
      <c r="E65" t="s">
        <v>20</v>
      </c>
      <c r="F65" t="s">
        <v>80</v>
      </c>
      <c r="G65" s="10" t="s">
        <v>81</v>
      </c>
      <c r="I65" t="s">
        <v>94</v>
      </c>
      <c r="J65" t="s">
        <v>95</v>
      </c>
      <c r="K65" t="s">
        <v>93</v>
      </c>
      <c r="L65">
        <v>1510</v>
      </c>
      <c r="M65" t="s">
        <v>44</v>
      </c>
      <c r="N65" t="s">
        <v>29</v>
      </c>
      <c r="O65" t="s">
        <v>39</v>
      </c>
      <c r="P65">
        <v>15</v>
      </c>
      <c r="Q65">
        <f>COUNTIF('Check Box'!$B:$B,Tabella1[[#This Row],[EAN ORIGINALE]])</f>
        <v>13</v>
      </c>
      <c r="R65" s="5">
        <v>65</v>
      </c>
      <c r="S65" s="5">
        <f>Tabella1[[#This Row],[RETAIL PRICE ]]*Tabella1[[#This Row],[QTY]]</f>
        <v>845</v>
      </c>
    </row>
    <row r="66" spans="1:19" ht="60" x14ac:dyDescent="0.25">
      <c r="A66" s="4">
        <v>2042843688258</v>
      </c>
      <c r="B66" s="4">
        <v>8058644503892</v>
      </c>
      <c r="C66" t="s">
        <v>18</v>
      </c>
      <c r="D66" t="s">
        <v>31</v>
      </c>
      <c r="E66" t="s">
        <v>20</v>
      </c>
      <c r="F66" t="s">
        <v>80</v>
      </c>
      <c r="G66" s="10" t="s">
        <v>81</v>
      </c>
      <c r="I66" t="s">
        <v>94</v>
      </c>
      <c r="J66" t="s">
        <v>95</v>
      </c>
      <c r="K66" t="s">
        <v>93</v>
      </c>
      <c r="L66">
        <v>1510</v>
      </c>
      <c r="M66" t="s">
        <v>44</v>
      </c>
      <c r="N66" t="s">
        <v>29</v>
      </c>
      <c r="O66" t="s">
        <v>41</v>
      </c>
      <c r="P66">
        <v>11</v>
      </c>
      <c r="Q66">
        <f>COUNTIF('Check Box'!$B:$B,Tabella1[[#This Row],[EAN ORIGINALE]])</f>
        <v>9</v>
      </c>
      <c r="R66" s="5">
        <v>65</v>
      </c>
      <c r="S66" s="5">
        <f>Tabella1[[#This Row],[RETAIL PRICE ]]*Tabella1[[#This Row],[QTY]]</f>
        <v>585</v>
      </c>
    </row>
    <row r="67" spans="1:19" ht="60" x14ac:dyDescent="0.25">
      <c r="A67" s="4">
        <v>2099809376407</v>
      </c>
      <c r="B67" s="4">
        <v>8058644503922</v>
      </c>
      <c r="C67" t="s">
        <v>18</v>
      </c>
      <c r="D67" t="s">
        <v>31</v>
      </c>
      <c r="E67" t="s">
        <v>20</v>
      </c>
      <c r="F67" t="s">
        <v>80</v>
      </c>
      <c r="G67" s="10" t="s">
        <v>81</v>
      </c>
      <c r="I67" t="s">
        <v>94</v>
      </c>
      <c r="J67" t="s">
        <v>95</v>
      </c>
      <c r="K67" t="s">
        <v>93</v>
      </c>
      <c r="L67">
        <v>1510</v>
      </c>
      <c r="M67" t="s">
        <v>44</v>
      </c>
      <c r="N67" t="s">
        <v>29</v>
      </c>
      <c r="O67" t="s">
        <v>42</v>
      </c>
      <c r="P67">
        <v>6</v>
      </c>
      <c r="Q67">
        <f>COUNTIF('Check Box'!$B:$B,Tabella1[[#This Row],[EAN ORIGINALE]])</f>
        <v>6</v>
      </c>
      <c r="R67" s="5">
        <v>65</v>
      </c>
      <c r="S67" s="5">
        <f>Tabella1[[#This Row],[RETAIL PRICE ]]*Tabella1[[#This Row],[QTY]]</f>
        <v>390</v>
      </c>
    </row>
    <row r="68" spans="1:19" ht="99.95" customHeight="1" x14ac:dyDescent="0.25">
      <c r="A68" s="4">
        <v>2098174720792</v>
      </c>
      <c r="B68" s="4">
        <v>8054703928286</v>
      </c>
      <c r="C68" t="s">
        <v>18</v>
      </c>
      <c r="D68" t="s">
        <v>31</v>
      </c>
      <c r="E68" t="s">
        <v>20</v>
      </c>
      <c r="F68" t="s">
        <v>80</v>
      </c>
      <c r="G68" s="10" t="s">
        <v>81</v>
      </c>
      <c r="I68" t="s">
        <v>96</v>
      </c>
      <c r="J68" t="s">
        <v>97</v>
      </c>
      <c r="K68" t="s">
        <v>98</v>
      </c>
      <c r="L68">
        <v>3929</v>
      </c>
      <c r="M68" t="s">
        <v>99</v>
      </c>
      <c r="N68" t="s">
        <v>79</v>
      </c>
      <c r="O68" t="s">
        <v>39</v>
      </c>
      <c r="P68">
        <v>2</v>
      </c>
      <c r="Q68">
        <f>COUNTIF('Check Box'!$B:$B,Tabella1[[#This Row],[EAN ORIGINALE]])</f>
        <v>0</v>
      </c>
      <c r="R68" s="5">
        <v>52</v>
      </c>
      <c r="S68" s="5">
        <f>Tabella1[[#This Row],[RETAIL PRICE ]]*Tabella1[[#This Row],[QTY]]</f>
        <v>0</v>
      </c>
    </row>
    <row r="69" spans="1:19" ht="60" x14ac:dyDescent="0.25">
      <c r="A69" s="4">
        <v>2010019331048</v>
      </c>
      <c r="B69" s="4">
        <v>8054703928279</v>
      </c>
      <c r="C69" t="s">
        <v>18</v>
      </c>
      <c r="D69" t="s">
        <v>31</v>
      </c>
      <c r="E69" t="s">
        <v>20</v>
      </c>
      <c r="F69" t="s">
        <v>80</v>
      </c>
      <c r="G69" s="10" t="s">
        <v>81</v>
      </c>
      <c r="I69" t="s">
        <v>96</v>
      </c>
      <c r="J69" t="s">
        <v>97</v>
      </c>
      <c r="K69" t="s">
        <v>98</v>
      </c>
      <c r="L69">
        <v>3929</v>
      </c>
      <c r="M69" t="s">
        <v>99</v>
      </c>
      <c r="N69" t="s">
        <v>79</v>
      </c>
      <c r="O69" t="s">
        <v>40</v>
      </c>
      <c r="P69">
        <v>3</v>
      </c>
      <c r="Q69">
        <f>COUNTIF('Check Box'!$B:$B,Tabella1[[#This Row],[EAN ORIGINALE]])</f>
        <v>0</v>
      </c>
      <c r="R69" s="5">
        <v>52</v>
      </c>
      <c r="S69" s="5">
        <f>Tabella1[[#This Row],[RETAIL PRICE ]]*Tabella1[[#This Row],[QTY]]</f>
        <v>0</v>
      </c>
    </row>
    <row r="70" spans="1:19" ht="99.95" customHeight="1" x14ac:dyDescent="0.25">
      <c r="A70" s="4">
        <v>2050099496589</v>
      </c>
      <c r="B70" s="4">
        <v>8054703928583</v>
      </c>
      <c r="C70" t="s">
        <v>18</v>
      </c>
      <c r="D70" t="s">
        <v>31</v>
      </c>
      <c r="E70" t="s">
        <v>20</v>
      </c>
      <c r="F70" t="s">
        <v>80</v>
      </c>
      <c r="G70" s="10" t="s">
        <v>100</v>
      </c>
      <c r="I70" t="s">
        <v>101</v>
      </c>
      <c r="J70" t="s">
        <v>97</v>
      </c>
      <c r="K70" t="s">
        <v>102</v>
      </c>
      <c r="L70">
        <v>1200</v>
      </c>
      <c r="M70" t="s">
        <v>55</v>
      </c>
      <c r="N70" t="s">
        <v>38</v>
      </c>
      <c r="O70" t="s">
        <v>39</v>
      </c>
      <c r="P70">
        <v>2</v>
      </c>
      <c r="Q70">
        <f>COUNTIF('Check Box'!$B:$B,Tabella1[[#This Row],[EAN ORIGINALE]])</f>
        <v>2</v>
      </c>
      <c r="R70" s="5">
        <v>57</v>
      </c>
      <c r="S70" s="5">
        <f>Tabella1[[#This Row],[RETAIL PRICE ]]*Tabella1[[#This Row],[QTY]]</f>
        <v>114</v>
      </c>
    </row>
    <row r="71" spans="1:19" ht="99.95" customHeight="1" x14ac:dyDescent="0.25">
      <c r="A71" s="4">
        <v>2041187738728</v>
      </c>
      <c r="B71" s="4">
        <v>8054524346795</v>
      </c>
      <c r="C71" t="s">
        <v>18</v>
      </c>
      <c r="D71" t="s">
        <v>31</v>
      </c>
      <c r="E71" t="s">
        <v>20</v>
      </c>
      <c r="F71" t="s">
        <v>80</v>
      </c>
      <c r="G71" s="10" t="s">
        <v>81</v>
      </c>
      <c r="I71" t="s">
        <v>103</v>
      </c>
      <c r="J71" t="s">
        <v>104</v>
      </c>
      <c r="K71" t="s">
        <v>105</v>
      </c>
      <c r="L71">
        <v>1510</v>
      </c>
      <c r="M71" t="s">
        <v>44</v>
      </c>
      <c r="N71" t="s">
        <v>79</v>
      </c>
      <c r="O71" t="s">
        <v>40</v>
      </c>
      <c r="P71">
        <v>3</v>
      </c>
      <c r="Q71">
        <f>COUNTIF('Check Box'!$B:$B,Tabella1[[#This Row],[EAN ORIGINALE]])</f>
        <v>0</v>
      </c>
      <c r="R71" s="5">
        <v>50</v>
      </c>
      <c r="S71" s="5">
        <f>Tabella1[[#This Row],[RETAIL PRICE ]]*Tabella1[[#This Row],[QTY]]</f>
        <v>0</v>
      </c>
    </row>
    <row r="72" spans="1:19" ht="60" x14ac:dyDescent="0.25">
      <c r="A72" s="4">
        <v>2048406974592</v>
      </c>
      <c r="B72" s="4">
        <v>8054524346788</v>
      </c>
      <c r="C72" t="s">
        <v>18</v>
      </c>
      <c r="D72" t="s">
        <v>31</v>
      </c>
      <c r="E72" t="s">
        <v>20</v>
      </c>
      <c r="F72" t="s">
        <v>80</v>
      </c>
      <c r="G72" s="10" t="s">
        <v>81</v>
      </c>
      <c r="I72" t="s">
        <v>103</v>
      </c>
      <c r="J72" t="s">
        <v>104</v>
      </c>
      <c r="K72" t="s">
        <v>105</v>
      </c>
      <c r="L72">
        <v>1510</v>
      </c>
      <c r="M72" t="s">
        <v>44</v>
      </c>
      <c r="N72" t="s">
        <v>79</v>
      </c>
      <c r="O72" t="s">
        <v>41</v>
      </c>
      <c r="P72">
        <v>26</v>
      </c>
      <c r="Q72">
        <f>COUNTIF('Check Box'!$B:$B,Tabella1[[#This Row],[EAN ORIGINALE]])</f>
        <v>0</v>
      </c>
      <c r="R72" s="5">
        <v>50</v>
      </c>
      <c r="S72" s="5">
        <f>Tabella1[[#This Row],[RETAIL PRICE ]]*Tabella1[[#This Row],[QTY]]</f>
        <v>0</v>
      </c>
    </row>
    <row r="73" spans="1:19" ht="60" x14ac:dyDescent="0.25">
      <c r="A73" s="4">
        <v>2068782493234</v>
      </c>
      <c r="B73" s="4">
        <v>8054524346818</v>
      </c>
      <c r="C73" t="s">
        <v>18</v>
      </c>
      <c r="D73" t="s">
        <v>31</v>
      </c>
      <c r="E73" t="s">
        <v>20</v>
      </c>
      <c r="F73" t="s">
        <v>80</v>
      </c>
      <c r="G73" s="10" t="s">
        <v>81</v>
      </c>
      <c r="I73" t="s">
        <v>103</v>
      </c>
      <c r="J73" t="s">
        <v>104</v>
      </c>
      <c r="K73" t="s">
        <v>105</v>
      </c>
      <c r="L73">
        <v>1510</v>
      </c>
      <c r="M73" t="s">
        <v>44</v>
      </c>
      <c r="N73" t="s">
        <v>79</v>
      </c>
      <c r="O73" t="s">
        <v>42</v>
      </c>
      <c r="P73">
        <v>12</v>
      </c>
      <c r="Q73">
        <f>COUNTIF('Check Box'!$B:$B,Tabella1[[#This Row],[EAN ORIGINALE]])</f>
        <v>0</v>
      </c>
      <c r="R73" s="5">
        <v>50</v>
      </c>
      <c r="S73" s="5">
        <f>Tabella1[[#This Row],[RETAIL PRICE ]]*Tabella1[[#This Row],[QTY]]</f>
        <v>0</v>
      </c>
    </row>
    <row r="74" spans="1:19" ht="99.95" customHeight="1" x14ac:dyDescent="0.25">
      <c r="A74" s="4">
        <v>2010789522882</v>
      </c>
      <c r="B74" s="4">
        <v>8054524347587</v>
      </c>
      <c r="C74" t="s">
        <v>18</v>
      </c>
      <c r="D74" t="s">
        <v>31</v>
      </c>
      <c r="E74" t="s">
        <v>20</v>
      </c>
      <c r="F74" t="s">
        <v>80</v>
      </c>
      <c r="G74" s="10" t="s">
        <v>81</v>
      </c>
      <c r="I74" t="s">
        <v>106</v>
      </c>
      <c r="J74" t="s">
        <v>104</v>
      </c>
      <c r="K74" t="s">
        <v>105</v>
      </c>
      <c r="L74">
        <v>1200</v>
      </c>
      <c r="M74" t="s">
        <v>55</v>
      </c>
      <c r="N74" t="s">
        <v>79</v>
      </c>
      <c r="O74" t="s">
        <v>39</v>
      </c>
      <c r="P74">
        <v>2</v>
      </c>
      <c r="Q74">
        <f>COUNTIF('Check Box'!$B:$B,Tabella1[[#This Row],[EAN ORIGINALE]])</f>
        <v>2</v>
      </c>
      <c r="R74" s="5">
        <v>59</v>
      </c>
      <c r="S74" s="5">
        <f>Tabella1[[#This Row],[RETAIL PRICE ]]*Tabella1[[#This Row],[QTY]]</f>
        <v>118</v>
      </c>
    </row>
    <row r="75" spans="1:19" ht="99.95" customHeight="1" x14ac:dyDescent="0.25">
      <c r="A75" s="4">
        <v>2045702799782</v>
      </c>
      <c r="B75" s="4">
        <v>8057163062088</v>
      </c>
      <c r="C75" t="s">
        <v>18</v>
      </c>
      <c r="D75" t="s">
        <v>31</v>
      </c>
      <c r="E75" t="s">
        <v>20</v>
      </c>
      <c r="F75" t="s">
        <v>107</v>
      </c>
      <c r="G75" s="10" t="s">
        <v>108</v>
      </c>
      <c r="I75" t="s">
        <v>109</v>
      </c>
      <c r="J75" t="s">
        <v>110</v>
      </c>
      <c r="K75" t="s">
        <v>36</v>
      </c>
      <c r="L75">
        <v>1510</v>
      </c>
      <c r="M75" t="s">
        <v>111</v>
      </c>
      <c r="N75" t="s">
        <v>48</v>
      </c>
      <c r="O75" t="s">
        <v>41</v>
      </c>
      <c r="P75">
        <v>10</v>
      </c>
      <c r="Q75">
        <f>COUNTIF('Check Box'!$B:$B,Tabella1[[#This Row],[EAN ORIGINALE]])</f>
        <v>9</v>
      </c>
      <c r="R75" s="5">
        <v>40</v>
      </c>
      <c r="S75" s="5">
        <f>Tabella1[[#This Row],[RETAIL PRICE ]]*Tabella1[[#This Row],[QTY]]</f>
        <v>360</v>
      </c>
    </row>
    <row r="76" spans="1:19" ht="75" x14ac:dyDescent="0.25">
      <c r="A76" s="4">
        <v>2062051816359</v>
      </c>
      <c r="B76" s="4">
        <v>8057163062132</v>
      </c>
      <c r="C76" t="s">
        <v>18</v>
      </c>
      <c r="D76" t="s">
        <v>31</v>
      </c>
      <c r="E76" t="s">
        <v>20</v>
      </c>
      <c r="F76" t="s">
        <v>107</v>
      </c>
      <c r="G76" s="10" t="s">
        <v>108</v>
      </c>
      <c r="I76" t="s">
        <v>109</v>
      </c>
      <c r="J76" t="s">
        <v>110</v>
      </c>
      <c r="K76" t="s">
        <v>36</v>
      </c>
      <c r="L76">
        <v>1510</v>
      </c>
      <c r="M76" t="s">
        <v>111</v>
      </c>
      <c r="N76" t="s">
        <v>48</v>
      </c>
      <c r="O76" t="s">
        <v>43</v>
      </c>
      <c r="P76">
        <v>4</v>
      </c>
      <c r="Q76">
        <f>COUNTIF('Check Box'!$B:$B,Tabella1[[#This Row],[EAN ORIGINALE]])</f>
        <v>4</v>
      </c>
      <c r="R76" s="5">
        <v>40</v>
      </c>
      <c r="S76" s="5">
        <f>Tabella1[[#This Row],[RETAIL PRICE ]]*Tabella1[[#This Row],[QTY]]</f>
        <v>160</v>
      </c>
    </row>
    <row r="77" spans="1:19" ht="99.95" customHeight="1" x14ac:dyDescent="0.25">
      <c r="A77" s="4">
        <v>2097144473188</v>
      </c>
      <c r="B77" s="4">
        <v>8054524342278</v>
      </c>
      <c r="C77" t="s">
        <v>18</v>
      </c>
      <c r="D77" t="s">
        <v>31</v>
      </c>
      <c r="E77" t="s">
        <v>20</v>
      </c>
      <c r="F77" t="s">
        <v>107</v>
      </c>
      <c r="G77" s="10" t="s">
        <v>108</v>
      </c>
      <c r="I77" t="s">
        <v>112</v>
      </c>
      <c r="J77" t="s">
        <v>89</v>
      </c>
      <c r="K77" t="s">
        <v>36</v>
      </c>
      <c r="L77">
        <v>1510</v>
      </c>
      <c r="M77" t="s">
        <v>111</v>
      </c>
      <c r="N77" t="s">
        <v>113</v>
      </c>
      <c r="O77" t="s">
        <v>43</v>
      </c>
      <c r="P77">
        <v>8</v>
      </c>
      <c r="Q77">
        <f>COUNTIF('Check Box'!$B:$B,Tabella1[[#This Row],[EAN ORIGINALE]])</f>
        <v>7</v>
      </c>
      <c r="R77" s="5">
        <v>38</v>
      </c>
      <c r="S77" s="5">
        <f>Tabella1[[#This Row],[RETAIL PRICE ]]*Tabella1[[#This Row],[QTY]]</f>
        <v>266</v>
      </c>
    </row>
    <row r="78" spans="1:19" ht="99.95" customHeight="1" x14ac:dyDescent="0.25">
      <c r="A78" s="4">
        <v>2037772147402</v>
      </c>
      <c r="B78" s="4">
        <v>8057163084356</v>
      </c>
      <c r="C78" t="s">
        <v>18</v>
      </c>
      <c r="D78" t="s">
        <v>31</v>
      </c>
      <c r="E78" t="s">
        <v>20</v>
      </c>
      <c r="F78" t="s">
        <v>107</v>
      </c>
      <c r="G78" s="10" t="s">
        <v>108</v>
      </c>
      <c r="I78" t="s">
        <v>114</v>
      </c>
      <c r="J78" t="s">
        <v>115</v>
      </c>
      <c r="K78" t="s">
        <v>36</v>
      </c>
      <c r="L78">
        <v>1100</v>
      </c>
      <c r="M78" t="s">
        <v>37</v>
      </c>
      <c r="N78" t="s">
        <v>29</v>
      </c>
      <c r="O78" t="s">
        <v>41</v>
      </c>
      <c r="P78">
        <v>18</v>
      </c>
      <c r="Q78">
        <f>COUNTIF('Check Box'!$B:$B,Tabella1[[#This Row],[EAN ORIGINALE]])</f>
        <v>17</v>
      </c>
      <c r="R78" s="5">
        <v>60</v>
      </c>
      <c r="S78" s="5">
        <f>Tabella1[[#This Row],[RETAIL PRICE ]]*Tabella1[[#This Row],[QTY]]</f>
        <v>1020</v>
      </c>
    </row>
    <row r="79" spans="1:19" ht="75" x14ac:dyDescent="0.25">
      <c r="A79" s="4">
        <v>2073817779078</v>
      </c>
      <c r="B79" s="4">
        <v>8057163084387</v>
      </c>
      <c r="C79" t="s">
        <v>18</v>
      </c>
      <c r="D79" t="s">
        <v>31</v>
      </c>
      <c r="E79" t="s">
        <v>20</v>
      </c>
      <c r="F79" t="s">
        <v>107</v>
      </c>
      <c r="G79" s="10" t="s">
        <v>108</v>
      </c>
      <c r="I79" t="s">
        <v>114</v>
      </c>
      <c r="J79" t="s">
        <v>115</v>
      </c>
      <c r="K79" t="s">
        <v>36</v>
      </c>
      <c r="L79">
        <v>1100</v>
      </c>
      <c r="M79" t="s">
        <v>37</v>
      </c>
      <c r="N79" t="s">
        <v>29</v>
      </c>
      <c r="O79" t="s">
        <v>42</v>
      </c>
      <c r="P79">
        <v>21</v>
      </c>
      <c r="Q79">
        <f>COUNTIF('Check Box'!$B:$B,Tabella1[[#This Row],[EAN ORIGINALE]])</f>
        <v>21</v>
      </c>
      <c r="R79" s="5">
        <v>60</v>
      </c>
      <c r="S79" s="5">
        <f>Tabella1[[#This Row],[RETAIL PRICE ]]*Tabella1[[#This Row],[QTY]]</f>
        <v>1260</v>
      </c>
    </row>
    <row r="80" spans="1:19" ht="75" x14ac:dyDescent="0.25">
      <c r="A80" s="4">
        <v>2038279601015</v>
      </c>
      <c r="B80" s="4">
        <v>8057163084400</v>
      </c>
      <c r="C80" t="s">
        <v>18</v>
      </c>
      <c r="D80" t="s">
        <v>31</v>
      </c>
      <c r="E80" t="s">
        <v>20</v>
      </c>
      <c r="F80" t="s">
        <v>107</v>
      </c>
      <c r="G80" s="10" t="s">
        <v>108</v>
      </c>
      <c r="I80" t="s">
        <v>114</v>
      </c>
      <c r="J80" t="s">
        <v>115</v>
      </c>
      <c r="K80" t="s">
        <v>36</v>
      </c>
      <c r="L80">
        <v>1100</v>
      </c>
      <c r="M80" t="s">
        <v>37</v>
      </c>
      <c r="N80" t="s">
        <v>29</v>
      </c>
      <c r="O80" t="s">
        <v>43</v>
      </c>
      <c r="P80">
        <v>23</v>
      </c>
      <c r="Q80">
        <f>COUNTIF('Check Box'!$B:$B,Tabella1[[#This Row],[EAN ORIGINALE]])</f>
        <v>23</v>
      </c>
      <c r="R80" s="5">
        <v>60</v>
      </c>
      <c r="S80" s="5">
        <f>Tabella1[[#This Row],[RETAIL PRICE ]]*Tabella1[[#This Row],[QTY]]</f>
        <v>1380</v>
      </c>
    </row>
    <row r="81" spans="1:20" ht="99.95" customHeight="1" x14ac:dyDescent="0.25">
      <c r="A81" s="4">
        <v>2016060872646</v>
      </c>
      <c r="B81" s="4">
        <v>8057163084431</v>
      </c>
      <c r="C81" t="s">
        <v>18</v>
      </c>
      <c r="D81" t="s">
        <v>31</v>
      </c>
      <c r="E81" t="s">
        <v>20</v>
      </c>
      <c r="F81" t="s">
        <v>107</v>
      </c>
      <c r="G81" s="10" t="s">
        <v>108</v>
      </c>
      <c r="I81" t="s">
        <v>114</v>
      </c>
      <c r="J81" t="s">
        <v>115</v>
      </c>
      <c r="K81" t="s">
        <v>36</v>
      </c>
      <c r="L81">
        <v>1200</v>
      </c>
      <c r="M81" t="s">
        <v>55</v>
      </c>
      <c r="N81" t="s">
        <v>29</v>
      </c>
      <c r="O81" t="s">
        <v>39</v>
      </c>
      <c r="P81">
        <v>13</v>
      </c>
      <c r="Q81">
        <f>COUNTIF('Check Box'!$B:$B,Tabella1[[#This Row],[EAN ORIGINALE]])</f>
        <v>12</v>
      </c>
      <c r="R81" s="5">
        <v>60</v>
      </c>
      <c r="S81" s="5">
        <f>Tabella1[[#This Row],[RETAIL PRICE ]]*Tabella1[[#This Row],[QTY]]</f>
        <v>720</v>
      </c>
    </row>
    <row r="82" spans="1:20" ht="75" x14ac:dyDescent="0.25">
      <c r="A82" s="4">
        <v>2099303282563</v>
      </c>
      <c r="B82" s="4">
        <v>8057163084424</v>
      </c>
      <c r="C82" t="s">
        <v>18</v>
      </c>
      <c r="D82" t="s">
        <v>31</v>
      </c>
      <c r="E82" t="s">
        <v>20</v>
      </c>
      <c r="F82" t="s">
        <v>107</v>
      </c>
      <c r="G82" s="10" t="s">
        <v>108</v>
      </c>
      <c r="I82" t="s">
        <v>114</v>
      </c>
      <c r="J82" t="s">
        <v>115</v>
      </c>
      <c r="K82" t="s">
        <v>36</v>
      </c>
      <c r="L82">
        <v>1200</v>
      </c>
      <c r="M82" t="s">
        <v>55</v>
      </c>
      <c r="N82" t="s">
        <v>29</v>
      </c>
      <c r="O82" t="s">
        <v>40</v>
      </c>
      <c r="P82">
        <v>25</v>
      </c>
      <c r="Q82">
        <f>COUNTIF('Check Box'!$B:$B,Tabella1[[#This Row],[EAN ORIGINALE]])</f>
        <v>24</v>
      </c>
      <c r="R82" s="5">
        <v>60</v>
      </c>
      <c r="S82" s="5">
        <f>Tabella1[[#This Row],[RETAIL PRICE ]]*Tabella1[[#This Row],[QTY]]</f>
        <v>1440</v>
      </c>
    </row>
    <row r="83" spans="1:20" ht="75" x14ac:dyDescent="0.25">
      <c r="A83" s="4">
        <v>2042070428238</v>
      </c>
      <c r="B83" s="4">
        <v>8057163084448</v>
      </c>
      <c r="C83" t="s">
        <v>18</v>
      </c>
      <c r="D83" t="s">
        <v>31</v>
      </c>
      <c r="E83" t="s">
        <v>20</v>
      </c>
      <c r="F83" t="s">
        <v>107</v>
      </c>
      <c r="G83" s="10" t="s">
        <v>108</v>
      </c>
      <c r="I83" t="s">
        <v>114</v>
      </c>
      <c r="J83" t="s">
        <v>115</v>
      </c>
      <c r="K83" t="s">
        <v>36</v>
      </c>
      <c r="L83">
        <v>1200</v>
      </c>
      <c r="M83" t="s">
        <v>55</v>
      </c>
      <c r="N83" t="s">
        <v>29</v>
      </c>
      <c r="O83" t="s">
        <v>42</v>
      </c>
      <c r="P83">
        <v>1</v>
      </c>
      <c r="Q83">
        <f>COUNTIF('Check Box'!$B:$B,Tabella1[[#This Row],[EAN ORIGINALE]])</f>
        <v>1</v>
      </c>
      <c r="R83" s="5">
        <v>60</v>
      </c>
      <c r="S83" s="5">
        <f>Tabella1[[#This Row],[RETAIL PRICE ]]*Tabella1[[#This Row],[QTY]]</f>
        <v>60</v>
      </c>
    </row>
    <row r="84" spans="1:20" ht="75" x14ac:dyDescent="0.25">
      <c r="A84" s="4">
        <v>2050039889266</v>
      </c>
      <c r="B84" s="4">
        <v>8057163084462</v>
      </c>
      <c r="C84" t="s">
        <v>18</v>
      </c>
      <c r="D84" t="s">
        <v>31</v>
      </c>
      <c r="E84" t="s">
        <v>20</v>
      </c>
      <c r="F84" t="s">
        <v>107</v>
      </c>
      <c r="G84" s="10" t="s">
        <v>108</v>
      </c>
      <c r="I84" t="s">
        <v>114</v>
      </c>
      <c r="J84" t="s">
        <v>115</v>
      </c>
      <c r="K84" t="s">
        <v>36</v>
      </c>
      <c r="L84">
        <v>1200</v>
      </c>
      <c r="M84" t="s">
        <v>55</v>
      </c>
      <c r="N84" t="s">
        <v>29</v>
      </c>
      <c r="O84" t="s">
        <v>43</v>
      </c>
      <c r="P84">
        <v>3</v>
      </c>
      <c r="Q84">
        <f>COUNTIF('Check Box'!$B:$B,Tabella1[[#This Row],[EAN ORIGINALE]])</f>
        <v>3</v>
      </c>
      <c r="R84" s="5">
        <v>60</v>
      </c>
      <c r="S84" s="5">
        <f>Tabella1[[#This Row],[RETAIL PRICE ]]*Tabella1[[#This Row],[QTY]]</f>
        <v>180</v>
      </c>
    </row>
    <row r="85" spans="1:20" ht="26.25" x14ac:dyDescent="0.4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6">
        <f>SUBTOTAL(109,Tabella1[Quantity])</f>
        <v>813</v>
      </c>
      <c r="Q85" s="6">
        <f>SUBTOTAL(109,Tabella1[QTY])</f>
        <v>672</v>
      </c>
      <c r="R85" s="7">
        <f>S85/Q85</f>
        <v>83.888392857142861</v>
      </c>
      <c r="S85" s="7">
        <f>SUBTOTAL(109,Tabella1[TOT RETAIL])</f>
        <v>56373</v>
      </c>
      <c r="T85" s="6"/>
    </row>
    <row r="86" spans="1:20" x14ac:dyDescent="0.25">
      <c r="S86" s="8"/>
    </row>
    <row r="87" spans="1:20" x14ac:dyDescent="0.25">
      <c r="A87" s="1" t="s">
        <v>2</v>
      </c>
      <c r="B87" s="1" t="s">
        <v>3</v>
      </c>
      <c r="C87" s="1" t="s">
        <v>4</v>
      </c>
      <c r="D87" s="1" t="s">
        <v>5</v>
      </c>
      <c r="E87" s="1" t="s">
        <v>116</v>
      </c>
      <c r="F87" s="1" t="s">
        <v>118</v>
      </c>
    </row>
    <row r="88" spans="1:20" x14ac:dyDescent="0.25">
      <c r="A88" t="s">
        <v>18</v>
      </c>
      <c r="B88" t="s">
        <v>19</v>
      </c>
      <c r="C88" t="s">
        <v>20</v>
      </c>
      <c r="D88" t="s">
        <v>21</v>
      </c>
      <c r="E88">
        <f>SUMIFS($Q$1:$Q$84,$F$1:$F$84,Tabella2[[#This Row],[CATEGORY]],$D$1:$D$84,Tabella2[[#This Row],[GENDER ]])</f>
        <v>116</v>
      </c>
      <c r="F88" s="8">
        <f>SUMIF($F$1:$F$84,Tabella2[[#This Row],[CATEGORY]],$S$1:$S$84)/Tabella2[[#This Row],[QUANTITY]]</f>
        <v>162.93103448275863</v>
      </c>
    </row>
    <row r="89" spans="1:20" x14ac:dyDescent="0.25">
      <c r="A89" t="s">
        <v>18</v>
      </c>
      <c r="B89" t="s">
        <v>31</v>
      </c>
      <c r="C89" t="s">
        <v>20</v>
      </c>
      <c r="D89" t="s">
        <v>32</v>
      </c>
      <c r="E89">
        <f>SUMIFS($Q$1:$Q$84,$F$1:$F$84,Tabella2[[#This Row],[CATEGORY]],$D$1:$D$84,Tabella2[[#This Row],[GENDER ]])</f>
        <v>299</v>
      </c>
      <c r="F89" s="8">
        <f>SUMIF($F$1:$F$84,Tabella2[[#This Row],[CATEGORY]],$S$1:$S$84)/Tabella2[[#This Row],[QUANTITY]]</f>
        <v>83.919732441471567</v>
      </c>
    </row>
    <row r="90" spans="1:20" x14ac:dyDescent="0.25">
      <c r="A90" t="s">
        <v>18</v>
      </c>
      <c r="B90" t="s">
        <v>31</v>
      </c>
      <c r="C90" t="s">
        <v>20</v>
      </c>
      <c r="D90" t="s">
        <v>21</v>
      </c>
      <c r="E90">
        <f>SUMIFS($Q$1:$Q$84,$F$1:$F$84,Tabella2[[#This Row],[CATEGORY]],$D$1:$D$84,Tabella2[[#This Row],[GENDER ]])</f>
        <v>51</v>
      </c>
      <c r="F90" s="8">
        <f>SUMIF($F$1:$F$84,Tabella2[[#This Row],[CATEGORY]],$S$1:$S$84)/Tabella2[[#This Row],[QUANTITY]]</f>
        <v>370.58823529411762</v>
      </c>
    </row>
    <row r="91" spans="1:20" x14ac:dyDescent="0.25">
      <c r="A91" t="s">
        <v>18</v>
      </c>
      <c r="B91" t="s">
        <v>31</v>
      </c>
      <c r="C91" t="s">
        <v>20</v>
      </c>
      <c r="D91" t="s">
        <v>80</v>
      </c>
      <c r="E91">
        <f>SUMIFS($Q$1:$Q$84,$F$1:$F$84,Tabella2[[#This Row],[CATEGORY]],$D$1:$D$84,Tabella2[[#This Row],[GENDER ]])</f>
        <v>85</v>
      </c>
      <c r="F91" s="8">
        <f>SUMIF($F$1:$F$84,Tabella2[[#This Row],[CATEGORY]],$S$1:$S$84)/Tabella2[[#This Row],[QUANTITY]]</f>
        <v>65.117647058823536</v>
      </c>
    </row>
    <row r="92" spans="1:20" x14ac:dyDescent="0.25">
      <c r="A92" t="s">
        <v>18</v>
      </c>
      <c r="B92" t="s">
        <v>31</v>
      </c>
      <c r="C92" t="s">
        <v>20</v>
      </c>
      <c r="D92" t="s">
        <v>107</v>
      </c>
      <c r="E92">
        <f>SUMIFS($Q$1:$Q$84,$F$1:$F$84,Tabella2[[#This Row],[CATEGORY]],$D$1:$D$84,Tabella2[[#This Row],[GENDER ]])</f>
        <v>121</v>
      </c>
      <c r="F92" s="8">
        <f>SUMIF($F$1:$F$84,Tabella2[[#This Row],[CATEGORY]],$S$1:$S$84)/Tabella2[[#This Row],[QUANTITY]]</f>
        <v>56.578512396694215</v>
      </c>
    </row>
    <row r="93" spans="1:20" x14ac:dyDescent="0.25">
      <c r="E93">
        <f>SUBTOTAL(109,Tabella2[QUANTITY])</f>
        <v>672</v>
      </c>
      <c r="F93" s="8"/>
    </row>
  </sheetData>
  <sheetProtection formatCells="0" formatColumns="0" formatRows="0" insertColumns="0" insertRows="0" insertHyperlinks="0" deleteColumns="0" deleteRows="0" sort="0" autoFilter="0" pivotTables="0"/>
  <mergeCells count="3">
    <mergeCell ref="B1:T1"/>
    <mergeCell ref="A2:T2"/>
    <mergeCell ref="A85:O85"/>
  </mergeCells>
  <pageMargins left="0.23622047244094491" right="0.23622047244094491" top="0.74803149606299213" bottom="0.74803149606299213" header="0.31496062992125984" footer="0.31496062992125984"/>
  <pageSetup paperSize="9" scale="34" orientation="landscape" horizontalDpi="1200" verticalDpi="1200" r:id="rId1"/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:G572"/>
  <sheetViews>
    <sheetView topLeftCell="A547" workbookViewId="0">
      <selection activeCell="M570" sqref="M570"/>
    </sheetView>
  </sheetViews>
  <sheetFormatPr defaultRowHeight="15" x14ac:dyDescent="0.25"/>
  <cols>
    <col min="1" max="1" width="9.140625" style="11"/>
    <col min="2" max="2" width="25.5703125" style="11" bestFit="1" customWidth="1"/>
    <col min="4" max="4" width="32.5703125" customWidth="1"/>
    <col min="5" max="5" width="9" customWidth="1"/>
    <col min="7" max="7" width="25.5703125" style="11" bestFit="1" customWidth="1"/>
  </cols>
  <sheetData>
    <row r="1" spans="1:7" x14ac:dyDescent="0.25">
      <c r="A1" s="12" t="s">
        <v>119</v>
      </c>
      <c r="B1" s="12" t="s">
        <v>120</v>
      </c>
      <c r="G1" s="12"/>
    </row>
    <row r="2" spans="1:7" x14ac:dyDescent="0.25">
      <c r="A2" s="11">
        <v>1</v>
      </c>
      <c r="B2" s="11">
        <v>8050232553630</v>
      </c>
      <c r="C2" t="str">
        <f>VLOOKUP(B2,Tabella1[[EAN ORIGINALE]:[TOT RETAIL]],8,FALSE)</f>
        <v>8NZC31</v>
      </c>
      <c r="D2" t="str">
        <f>VLOOKUP(B2,Tabella1[[EAN ORIGINALE]:[TOT RETAIL]],12,FALSE)</f>
        <v>BLACK</v>
      </c>
      <c r="F2" t="str">
        <f>VLOOKUP(B2,Tabella1[[EAN ORIGINALE]:[TOT RETAIL]],3,FALSE)</f>
        <v>MAN</v>
      </c>
    </row>
    <row r="3" spans="1:7" x14ac:dyDescent="0.25">
      <c r="A3" s="11">
        <f>A2</f>
        <v>1</v>
      </c>
      <c r="B3" s="11">
        <v>8050232553630</v>
      </c>
      <c r="C3" t="str">
        <f>VLOOKUP(B3,Tabella1[[EAN ORIGINALE]:[TOT RETAIL]],8,FALSE)</f>
        <v>8NZC31</v>
      </c>
      <c r="D3" t="str">
        <f>VLOOKUP(B3,Tabella1[[EAN ORIGINALE]:[TOT RETAIL]],12,FALSE)</f>
        <v>BLACK</v>
      </c>
      <c r="F3" t="str">
        <f>VLOOKUP(B3,Tabella1[[EAN ORIGINALE]:[TOT RETAIL]],3,FALSE)</f>
        <v>MAN</v>
      </c>
    </row>
    <row r="4" spans="1:7" x14ac:dyDescent="0.25">
      <c r="A4" s="11">
        <f>A3</f>
        <v>1</v>
      </c>
      <c r="B4" s="11">
        <v>8050232553630</v>
      </c>
      <c r="C4" t="str">
        <f>VLOOKUP(B4,Tabella1[[EAN ORIGINALE]:[TOT RETAIL]],8,FALSE)</f>
        <v>8NZC31</v>
      </c>
      <c r="D4" t="str">
        <f>VLOOKUP(B4,Tabella1[[EAN ORIGINALE]:[TOT RETAIL]],12,FALSE)</f>
        <v>BLACK</v>
      </c>
      <c r="F4" t="str">
        <f>VLOOKUP(B4,Tabella1[[EAN ORIGINALE]:[TOT RETAIL]],3,FALSE)</f>
        <v>MAN</v>
      </c>
    </row>
    <row r="5" spans="1:7" x14ac:dyDescent="0.25">
      <c r="A5" s="11">
        <f t="shared" ref="A5:A68" si="0">A4</f>
        <v>1</v>
      </c>
      <c r="B5" s="11">
        <v>8050232553630</v>
      </c>
      <c r="C5" t="str">
        <f>VLOOKUP(B5,Tabella1[[EAN ORIGINALE]:[TOT RETAIL]],8,FALSE)</f>
        <v>8NZC31</v>
      </c>
      <c r="D5" t="str">
        <f>VLOOKUP(B5,Tabella1[[EAN ORIGINALE]:[TOT RETAIL]],12,FALSE)</f>
        <v>BLACK</v>
      </c>
      <c r="F5" t="str">
        <f>VLOOKUP(B5,Tabella1[[EAN ORIGINALE]:[TOT RETAIL]],3,FALSE)</f>
        <v>MAN</v>
      </c>
    </row>
    <row r="6" spans="1:7" x14ac:dyDescent="0.25">
      <c r="A6" s="11">
        <f t="shared" si="0"/>
        <v>1</v>
      </c>
      <c r="B6" s="11">
        <v>8050232553630</v>
      </c>
      <c r="C6" t="str">
        <f>VLOOKUP(B6,Tabella1[[EAN ORIGINALE]:[TOT RETAIL]],8,FALSE)</f>
        <v>8NZC31</v>
      </c>
      <c r="D6" t="str">
        <f>VLOOKUP(B6,Tabella1[[EAN ORIGINALE]:[TOT RETAIL]],12,FALSE)</f>
        <v>BLACK</v>
      </c>
      <c r="F6" t="str">
        <f>VLOOKUP(B6,Tabella1[[EAN ORIGINALE]:[TOT RETAIL]],3,FALSE)</f>
        <v>MAN</v>
      </c>
    </row>
    <row r="7" spans="1:7" x14ac:dyDescent="0.25">
      <c r="A7" s="11">
        <f t="shared" si="0"/>
        <v>1</v>
      </c>
      <c r="B7" s="11">
        <v>8050232553630</v>
      </c>
      <c r="C7" t="str">
        <f>VLOOKUP(B7,Tabella1[[EAN ORIGINALE]:[TOT RETAIL]],8,FALSE)</f>
        <v>8NZC31</v>
      </c>
      <c r="D7" t="str">
        <f>VLOOKUP(B7,Tabella1[[EAN ORIGINALE]:[TOT RETAIL]],12,FALSE)</f>
        <v>BLACK</v>
      </c>
      <c r="F7" t="str">
        <f>VLOOKUP(B7,Tabella1[[EAN ORIGINALE]:[TOT RETAIL]],3,FALSE)</f>
        <v>MAN</v>
      </c>
    </row>
    <row r="8" spans="1:7" x14ac:dyDescent="0.25">
      <c r="A8" s="11">
        <f t="shared" si="0"/>
        <v>1</v>
      </c>
      <c r="B8" s="11">
        <v>8050232553630</v>
      </c>
      <c r="C8" t="str">
        <f>VLOOKUP(B8,Tabella1[[EAN ORIGINALE]:[TOT RETAIL]],8,FALSE)</f>
        <v>8NZC31</v>
      </c>
      <c r="D8" t="str">
        <f>VLOOKUP(B8,Tabella1[[EAN ORIGINALE]:[TOT RETAIL]],12,FALSE)</f>
        <v>BLACK</v>
      </c>
      <c r="F8" t="str">
        <f>VLOOKUP(B8,Tabella1[[EAN ORIGINALE]:[TOT RETAIL]],3,FALSE)</f>
        <v>MAN</v>
      </c>
    </row>
    <row r="9" spans="1:7" x14ac:dyDescent="0.25">
      <c r="A9" s="11">
        <f t="shared" si="0"/>
        <v>1</v>
      </c>
      <c r="B9" s="11">
        <v>8050232553630</v>
      </c>
      <c r="C9" t="str">
        <f>VLOOKUP(B9,Tabella1[[EAN ORIGINALE]:[TOT RETAIL]],8,FALSE)</f>
        <v>8NZC31</v>
      </c>
      <c r="D9" t="str">
        <f>VLOOKUP(B9,Tabella1[[EAN ORIGINALE]:[TOT RETAIL]],12,FALSE)</f>
        <v>BLACK</v>
      </c>
      <c r="F9" t="str">
        <f>VLOOKUP(B9,Tabella1[[EAN ORIGINALE]:[TOT RETAIL]],3,FALSE)</f>
        <v>MAN</v>
      </c>
    </row>
    <row r="10" spans="1:7" x14ac:dyDescent="0.25">
      <c r="A10" s="11">
        <f t="shared" si="0"/>
        <v>1</v>
      </c>
      <c r="B10" s="11">
        <v>8050232553630</v>
      </c>
      <c r="C10" t="str">
        <f>VLOOKUP(B10,Tabella1[[EAN ORIGINALE]:[TOT RETAIL]],8,FALSE)</f>
        <v>8NZC31</v>
      </c>
      <c r="D10" t="str">
        <f>VLOOKUP(B10,Tabella1[[EAN ORIGINALE]:[TOT RETAIL]],12,FALSE)</f>
        <v>BLACK</v>
      </c>
      <c r="F10" t="str">
        <f>VLOOKUP(B10,Tabella1[[EAN ORIGINALE]:[TOT RETAIL]],3,FALSE)</f>
        <v>MAN</v>
      </c>
    </row>
    <row r="11" spans="1:7" x14ac:dyDescent="0.25">
      <c r="A11" s="11">
        <f t="shared" si="0"/>
        <v>1</v>
      </c>
      <c r="B11" s="11">
        <v>8050232553630</v>
      </c>
      <c r="C11" t="str">
        <f>VLOOKUP(B11,Tabella1[[EAN ORIGINALE]:[TOT RETAIL]],8,FALSE)</f>
        <v>8NZC31</v>
      </c>
      <c r="D11" t="str">
        <f>VLOOKUP(B11,Tabella1[[EAN ORIGINALE]:[TOT RETAIL]],12,FALSE)</f>
        <v>BLACK</v>
      </c>
      <c r="F11" t="str">
        <f>VLOOKUP(B11,Tabella1[[EAN ORIGINALE]:[TOT RETAIL]],3,FALSE)</f>
        <v>MAN</v>
      </c>
    </row>
    <row r="12" spans="1:7" x14ac:dyDescent="0.25">
      <c r="A12" s="11">
        <f t="shared" si="0"/>
        <v>1</v>
      </c>
      <c r="B12" s="11">
        <v>8050232553630</v>
      </c>
      <c r="C12" t="str">
        <f>VLOOKUP(B12,Tabella1[[EAN ORIGINALE]:[TOT RETAIL]],8,FALSE)</f>
        <v>8NZC31</v>
      </c>
      <c r="D12" t="str">
        <f>VLOOKUP(B12,Tabella1[[EAN ORIGINALE]:[TOT RETAIL]],12,FALSE)</f>
        <v>BLACK</v>
      </c>
      <c r="F12" t="str">
        <f>VLOOKUP(B12,Tabella1[[EAN ORIGINALE]:[TOT RETAIL]],3,FALSE)</f>
        <v>MAN</v>
      </c>
    </row>
    <row r="13" spans="1:7" x14ac:dyDescent="0.25">
      <c r="A13" s="11">
        <f t="shared" si="0"/>
        <v>1</v>
      </c>
      <c r="B13" s="11">
        <v>8050232553630</v>
      </c>
      <c r="C13" t="str">
        <f>VLOOKUP(B13,Tabella1[[EAN ORIGINALE]:[TOT RETAIL]],8,FALSE)</f>
        <v>8NZC31</v>
      </c>
      <c r="D13" t="str">
        <f>VLOOKUP(B13,Tabella1[[EAN ORIGINALE]:[TOT RETAIL]],12,FALSE)</f>
        <v>BLACK</v>
      </c>
      <c r="F13" t="str">
        <f>VLOOKUP(B13,Tabella1[[EAN ORIGINALE]:[TOT RETAIL]],3,FALSE)</f>
        <v>MAN</v>
      </c>
    </row>
    <row r="14" spans="1:7" x14ac:dyDescent="0.25">
      <c r="A14" s="11">
        <f t="shared" si="0"/>
        <v>1</v>
      </c>
      <c r="B14" s="11">
        <v>8050232553647</v>
      </c>
      <c r="C14" t="str">
        <f>VLOOKUP(B14,Tabella1[[EAN ORIGINALE]:[TOT RETAIL]],8,FALSE)</f>
        <v>8NZC31</v>
      </c>
      <c r="D14" t="str">
        <f>VLOOKUP(B14,Tabella1[[EAN ORIGINALE]:[TOT RETAIL]],12,FALSE)</f>
        <v>BLACK</v>
      </c>
      <c r="F14" t="str">
        <f>VLOOKUP(B14,Tabella1[[EAN ORIGINALE]:[TOT RETAIL]],3,FALSE)</f>
        <v>MAN</v>
      </c>
    </row>
    <row r="15" spans="1:7" x14ac:dyDescent="0.25">
      <c r="A15" s="11">
        <f t="shared" si="0"/>
        <v>1</v>
      </c>
      <c r="B15" s="11">
        <v>8050232553647</v>
      </c>
      <c r="C15" t="str">
        <f>VLOOKUP(B15,Tabella1[[EAN ORIGINALE]:[TOT RETAIL]],8,FALSE)</f>
        <v>8NZC31</v>
      </c>
      <c r="D15" t="str">
        <f>VLOOKUP(B15,Tabella1[[EAN ORIGINALE]:[TOT RETAIL]],12,FALSE)</f>
        <v>BLACK</v>
      </c>
      <c r="F15" t="str">
        <f>VLOOKUP(B15,Tabella1[[EAN ORIGINALE]:[TOT RETAIL]],3,FALSE)</f>
        <v>MAN</v>
      </c>
    </row>
    <row r="16" spans="1:7" x14ac:dyDescent="0.25">
      <c r="A16" s="11">
        <f t="shared" si="0"/>
        <v>1</v>
      </c>
      <c r="B16" s="11">
        <v>8050232553647</v>
      </c>
      <c r="C16" t="str">
        <f>VLOOKUP(B16,Tabella1[[EAN ORIGINALE]:[TOT RETAIL]],8,FALSE)</f>
        <v>8NZC31</v>
      </c>
      <c r="D16" t="str">
        <f>VLOOKUP(B16,Tabella1[[EAN ORIGINALE]:[TOT RETAIL]],12,FALSE)</f>
        <v>BLACK</v>
      </c>
      <c r="F16" t="str">
        <f>VLOOKUP(B16,Tabella1[[EAN ORIGINALE]:[TOT RETAIL]],3,FALSE)</f>
        <v>MAN</v>
      </c>
    </row>
    <row r="17" spans="1:6" x14ac:dyDescent="0.25">
      <c r="A17" s="11">
        <f t="shared" si="0"/>
        <v>1</v>
      </c>
      <c r="B17" s="11">
        <v>8050232553647</v>
      </c>
      <c r="C17" t="str">
        <f>VLOOKUP(B17,Tabella1[[EAN ORIGINALE]:[TOT RETAIL]],8,FALSE)</f>
        <v>8NZC31</v>
      </c>
      <c r="D17" t="str">
        <f>VLOOKUP(B17,Tabella1[[EAN ORIGINALE]:[TOT RETAIL]],12,FALSE)</f>
        <v>BLACK</v>
      </c>
      <c r="F17" t="str">
        <f>VLOOKUP(B17,Tabella1[[EAN ORIGINALE]:[TOT RETAIL]],3,FALSE)</f>
        <v>MAN</v>
      </c>
    </row>
    <row r="18" spans="1:6" x14ac:dyDescent="0.25">
      <c r="A18" s="11">
        <f t="shared" si="0"/>
        <v>1</v>
      </c>
      <c r="B18" s="11">
        <v>8050232553623</v>
      </c>
      <c r="C18" t="str">
        <f>VLOOKUP(B18,Tabella1[[EAN ORIGINALE]:[TOT RETAIL]],8,FALSE)</f>
        <v>8NZC31</v>
      </c>
      <c r="D18" t="str">
        <f>VLOOKUP(B18,Tabella1[[EAN ORIGINALE]:[TOT RETAIL]],12,FALSE)</f>
        <v>BLACK</v>
      </c>
      <c r="F18" t="str">
        <f>VLOOKUP(B18,Tabella1[[EAN ORIGINALE]:[TOT RETAIL]],3,FALSE)</f>
        <v>MAN</v>
      </c>
    </row>
    <row r="19" spans="1:6" x14ac:dyDescent="0.25">
      <c r="A19" s="11">
        <f t="shared" si="0"/>
        <v>1</v>
      </c>
      <c r="B19" s="11">
        <v>8050232553623</v>
      </c>
      <c r="C19" t="str">
        <f>VLOOKUP(B19,Tabella1[[EAN ORIGINALE]:[TOT RETAIL]],8,FALSE)</f>
        <v>8NZC31</v>
      </c>
      <c r="D19" t="str">
        <f>VLOOKUP(B19,Tabella1[[EAN ORIGINALE]:[TOT RETAIL]],12,FALSE)</f>
        <v>BLACK</v>
      </c>
      <c r="F19" t="str">
        <f>VLOOKUP(B19,Tabella1[[EAN ORIGINALE]:[TOT RETAIL]],3,FALSE)</f>
        <v>MAN</v>
      </c>
    </row>
    <row r="20" spans="1:6" x14ac:dyDescent="0.25">
      <c r="A20" s="11">
        <f t="shared" si="0"/>
        <v>1</v>
      </c>
      <c r="B20" s="11">
        <v>8050232553623</v>
      </c>
      <c r="C20" t="str">
        <f>VLOOKUP(B20,Tabella1[[EAN ORIGINALE]:[TOT RETAIL]],8,FALSE)</f>
        <v>8NZC31</v>
      </c>
      <c r="D20" t="str">
        <f>VLOOKUP(B20,Tabella1[[EAN ORIGINALE]:[TOT RETAIL]],12,FALSE)</f>
        <v>BLACK</v>
      </c>
      <c r="F20" t="str">
        <f>VLOOKUP(B20,Tabella1[[EAN ORIGINALE]:[TOT RETAIL]],3,FALSE)</f>
        <v>MAN</v>
      </c>
    </row>
    <row r="21" spans="1:6" x14ac:dyDescent="0.25">
      <c r="A21" s="11">
        <f t="shared" si="0"/>
        <v>1</v>
      </c>
      <c r="B21" s="11">
        <v>8050232553623</v>
      </c>
      <c r="C21" t="str">
        <f>VLOOKUP(B21,Tabella1[[EAN ORIGINALE]:[TOT RETAIL]],8,FALSE)</f>
        <v>8NZC31</v>
      </c>
      <c r="D21" t="str">
        <f>VLOOKUP(B21,Tabella1[[EAN ORIGINALE]:[TOT RETAIL]],12,FALSE)</f>
        <v>BLACK</v>
      </c>
      <c r="F21" t="str">
        <f>VLOOKUP(B21,Tabella1[[EAN ORIGINALE]:[TOT RETAIL]],3,FALSE)</f>
        <v>MAN</v>
      </c>
    </row>
    <row r="22" spans="1:6" x14ac:dyDescent="0.25">
      <c r="A22" s="11">
        <f t="shared" si="0"/>
        <v>1</v>
      </c>
      <c r="B22" s="11">
        <v>8050232553623</v>
      </c>
      <c r="C22" t="str">
        <f>VLOOKUP(B22,Tabella1[[EAN ORIGINALE]:[TOT RETAIL]],8,FALSE)</f>
        <v>8NZC31</v>
      </c>
      <c r="D22" t="str">
        <f>VLOOKUP(B22,Tabella1[[EAN ORIGINALE]:[TOT RETAIL]],12,FALSE)</f>
        <v>BLACK</v>
      </c>
      <c r="F22" t="str">
        <f>VLOOKUP(B22,Tabella1[[EAN ORIGINALE]:[TOT RETAIL]],3,FALSE)</f>
        <v>MAN</v>
      </c>
    </row>
    <row r="23" spans="1:6" x14ac:dyDescent="0.25">
      <c r="A23" s="11">
        <f t="shared" si="0"/>
        <v>1</v>
      </c>
      <c r="B23" s="11">
        <v>8050232553623</v>
      </c>
      <c r="C23" t="str">
        <f>VLOOKUP(B23,Tabella1[[EAN ORIGINALE]:[TOT RETAIL]],8,FALSE)</f>
        <v>8NZC31</v>
      </c>
      <c r="D23" t="str">
        <f>VLOOKUP(B23,Tabella1[[EAN ORIGINALE]:[TOT RETAIL]],12,FALSE)</f>
        <v>BLACK</v>
      </c>
      <c r="F23" t="str">
        <f>VLOOKUP(B23,Tabella1[[EAN ORIGINALE]:[TOT RETAIL]],3,FALSE)</f>
        <v>MAN</v>
      </c>
    </row>
    <row r="24" spans="1:6" x14ac:dyDescent="0.25">
      <c r="A24" s="11">
        <f t="shared" si="0"/>
        <v>1</v>
      </c>
      <c r="B24" s="11">
        <v>8050232553647</v>
      </c>
      <c r="C24" t="str">
        <f>VLOOKUP(B24,Tabella1[[EAN ORIGINALE]:[TOT RETAIL]],8,FALSE)</f>
        <v>8NZC31</v>
      </c>
      <c r="D24" t="str">
        <f>VLOOKUP(B24,Tabella1[[EAN ORIGINALE]:[TOT RETAIL]],12,FALSE)</f>
        <v>BLACK</v>
      </c>
      <c r="F24" t="str">
        <f>VLOOKUP(B24,Tabella1[[EAN ORIGINALE]:[TOT RETAIL]],3,FALSE)</f>
        <v>MAN</v>
      </c>
    </row>
    <row r="25" spans="1:6" x14ac:dyDescent="0.25">
      <c r="A25" s="11">
        <f t="shared" si="0"/>
        <v>1</v>
      </c>
      <c r="B25" s="11">
        <v>8050232553647</v>
      </c>
      <c r="C25" t="str">
        <f>VLOOKUP(B25,Tabella1[[EAN ORIGINALE]:[TOT RETAIL]],8,FALSE)</f>
        <v>8NZC31</v>
      </c>
      <c r="D25" t="str">
        <f>VLOOKUP(B25,Tabella1[[EAN ORIGINALE]:[TOT RETAIL]],12,FALSE)</f>
        <v>BLACK</v>
      </c>
      <c r="F25" t="str">
        <f>VLOOKUP(B25,Tabella1[[EAN ORIGINALE]:[TOT RETAIL]],3,FALSE)</f>
        <v>MAN</v>
      </c>
    </row>
    <row r="26" spans="1:6" x14ac:dyDescent="0.25">
      <c r="A26" s="11">
        <f t="shared" si="0"/>
        <v>1</v>
      </c>
      <c r="B26" s="11">
        <v>8050232553623</v>
      </c>
      <c r="C26" t="str">
        <f>VLOOKUP(B26,Tabella1[[EAN ORIGINALE]:[TOT RETAIL]],8,FALSE)</f>
        <v>8NZC31</v>
      </c>
      <c r="D26" t="str">
        <f>VLOOKUP(B26,Tabella1[[EAN ORIGINALE]:[TOT RETAIL]],12,FALSE)</f>
        <v>BLACK</v>
      </c>
      <c r="F26" t="str">
        <f>VLOOKUP(B26,Tabella1[[EAN ORIGINALE]:[TOT RETAIL]],3,FALSE)</f>
        <v>MAN</v>
      </c>
    </row>
    <row r="27" spans="1:6" x14ac:dyDescent="0.25">
      <c r="A27" s="11">
        <f t="shared" si="0"/>
        <v>1</v>
      </c>
      <c r="B27" s="11">
        <v>8057163062088</v>
      </c>
      <c r="C27" t="str">
        <f>VLOOKUP(B27,Tabella1[[EAN ORIGINALE]:[TOT RETAIL]],8,FALSE)</f>
        <v>3LZTAB</v>
      </c>
      <c r="D27" t="str">
        <f>VLOOKUP(B27,Tabella1[[EAN ORIGINALE]:[TOT RETAIL]],12,FALSE)</f>
        <v>BLU</v>
      </c>
      <c r="F27" t="str">
        <f>VLOOKUP(B27,Tabella1[[EAN ORIGINALE]:[TOT RETAIL]],3,FALSE)</f>
        <v>MAN</v>
      </c>
    </row>
    <row r="28" spans="1:6" x14ac:dyDescent="0.25">
      <c r="A28" s="11">
        <f t="shared" si="0"/>
        <v>1</v>
      </c>
      <c r="B28" s="11">
        <v>8050232553623</v>
      </c>
      <c r="C28" t="str">
        <f>VLOOKUP(B28,Tabella1[[EAN ORIGINALE]:[TOT RETAIL]],8,FALSE)</f>
        <v>8NZC31</v>
      </c>
      <c r="D28" t="str">
        <f>VLOOKUP(B28,Tabella1[[EAN ORIGINALE]:[TOT RETAIL]],12,FALSE)</f>
        <v>BLACK</v>
      </c>
      <c r="F28" t="str">
        <f>VLOOKUP(B28,Tabella1[[EAN ORIGINALE]:[TOT RETAIL]],3,FALSE)</f>
        <v>MAN</v>
      </c>
    </row>
    <row r="29" spans="1:6" x14ac:dyDescent="0.25">
      <c r="A29" s="11">
        <f t="shared" si="0"/>
        <v>1</v>
      </c>
      <c r="B29" s="11">
        <v>8050232553623</v>
      </c>
      <c r="C29" t="str">
        <f>VLOOKUP(B29,Tabella1[[EAN ORIGINALE]:[TOT RETAIL]],8,FALSE)</f>
        <v>8NZC31</v>
      </c>
      <c r="D29" t="str">
        <f>VLOOKUP(B29,Tabella1[[EAN ORIGINALE]:[TOT RETAIL]],12,FALSE)</f>
        <v>BLACK</v>
      </c>
      <c r="F29" t="str">
        <f>VLOOKUP(B29,Tabella1[[EAN ORIGINALE]:[TOT RETAIL]],3,FALSE)</f>
        <v>MAN</v>
      </c>
    </row>
    <row r="30" spans="1:6" x14ac:dyDescent="0.25">
      <c r="A30" s="11">
        <f t="shared" si="0"/>
        <v>1</v>
      </c>
      <c r="B30" s="11">
        <v>8057163062088</v>
      </c>
      <c r="C30" t="str">
        <f>VLOOKUP(B30,Tabella1[[EAN ORIGINALE]:[TOT RETAIL]],8,FALSE)</f>
        <v>3LZTAB</v>
      </c>
      <c r="D30" t="str">
        <f>VLOOKUP(B30,Tabella1[[EAN ORIGINALE]:[TOT RETAIL]],12,FALSE)</f>
        <v>BLU</v>
      </c>
      <c r="F30" t="str">
        <f>VLOOKUP(B30,Tabella1[[EAN ORIGINALE]:[TOT RETAIL]],3,FALSE)</f>
        <v>MAN</v>
      </c>
    </row>
    <row r="31" spans="1:6" x14ac:dyDescent="0.25">
      <c r="A31" s="11">
        <f t="shared" si="0"/>
        <v>1</v>
      </c>
      <c r="B31" s="11">
        <v>8057163062088</v>
      </c>
      <c r="C31" t="str">
        <f>VLOOKUP(B31,Tabella1[[EAN ORIGINALE]:[TOT RETAIL]],8,FALSE)</f>
        <v>3LZTAB</v>
      </c>
      <c r="D31" t="str">
        <f>VLOOKUP(B31,Tabella1[[EAN ORIGINALE]:[TOT RETAIL]],12,FALSE)</f>
        <v>BLU</v>
      </c>
      <c r="F31" t="str">
        <f>VLOOKUP(B31,Tabella1[[EAN ORIGINALE]:[TOT RETAIL]],3,FALSE)</f>
        <v>MAN</v>
      </c>
    </row>
    <row r="32" spans="1:6" x14ac:dyDescent="0.25">
      <c r="A32" s="11">
        <f t="shared" si="0"/>
        <v>1</v>
      </c>
      <c r="B32" s="11">
        <v>8057163062088</v>
      </c>
      <c r="C32" t="str">
        <f>VLOOKUP(B32,Tabella1[[EAN ORIGINALE]:[TOT RETAIL]],8,FALSE)</f>
        <v>3LZTAB</v>
      </c>
      <c r="D32" t="str">
        <f>VLOOKUP(B32,Tabella1[[EAN ORIGINALE]:[TOT RETAIL]],12,FALSE)</f>
        <v>BLU</v>
      </c>
      <c r="F32" t="str">
        <f>VLOOKUP(B32,Tabella1[[EAN ORIGINALE]:[TOT RETAIL]],3,FALSE)</f>
        <v>MAN</v>
      </c>
    </row>
    <row r="33" spans="1:6" x14ac:dyDescent="0.25">
      <c r="A33" s="11">
        <f t="shared" si="0"/>
        <v>1</v>
      </c>
      <c r="B33" s="11">
        <v>8057163062088</v>
      </c>
      <c r="C33" t="str">
        <f>VLOOKUP(B33,Tabella1[[EAN ORIGINALE]:[TOT RETAIL]],8,FALSE)</f>
        <v>3LZTAB</v>
      </c>
      <c r="D33" t="str">
        <f>VLOOKUP(B33,Tabella1[[EAN ORIGINALE]:[TOT RETAIL]],12,FALSE)</f>
        <v>BLU</v>
      </c>
      <c r="F33" t="str">
        <f>VLOOKUP(B33,Tabella1[[EAN ORIGINALE]:[TOT RETAIL]],3,FALSE)</f>
        <v>MAN</v>
      </c>
    </row>
    <row r="34" spans="1:6" x14ac:dyDescent="0.25">
      <c r="A34" s="11">
        <f t="shared" si="0"/>
        <v>1</v>
      </c>
      <c r="B34" s="11">
        <v>8057163062088</v>
      </c>
      <c r="C34" t="str">
        <f>VLOOKUP(B34,Tabella1[[EAN ORIGINALE]:[TOT RETAIL]],8,FALSE)</f>
        <v>3LZTAB</v>
      </c>
      <c r="D34" t="str">
        <f>VLOOKUP(B34,Tabella1[[EAN ORIGINALE]:[TOT RETAIL]],12,FALSE)</f>
        <v>BLU</v>
      </c>
      <c r="F34" t="str">
        <f>VLOOKUP(B34,Tabella1[[EAN ORIGINALE]:[TOT RETAIL]],3,FALSE)</f>
        <v>MAN</v>
      </c>
    </row>
    <row r="35" spans="1:6" x14ac:dyDescent="0.25">
      <c r="A35" s="11">
        <f t="shared" si="0"/>
        <v>1</v>
      </c>
      <c r="B35" s="11">
        <v>8057163062088</v>
      </c>
      <c r="C35" t="str">
        <f>VLOOKUP(B35,Tabella1[[EAN ORIGINALE]:[TOT RETAIL]],8,FALSE)</f>
        <v>3LZTAB</v>
      </c>
      <c r="D35" t="str">
        <f>VLOOKUP(B35,Tabella1[[EAN ORIGINALE]:[TOT RETAIL]],12,FALSE)</f>
        <v>BLU</v>
      </c>
      <c r="F35" t="str">
        <f>VLOOKUP(B35,Tabella1[[EAN ORIGINALE]:[TOT RETAIL]],3,FALSE)</f>
        <v>MAN</v>
      </c>
    </row>
    <row r="36" spans="1:6" x14ac:dyDescent="0.25">
      <c r="A36" s="11">
        <f t="shared" si="0"/>
        <v>1</v>
      </c>
      <c r="B36" s="11">
        <v>8057163062088</v>
      </c>
      <c r="C36" t="str">
        <f>VLOOKUP(B36,Tabella1[[EAN ORIGINALE]:[TOT RETAIL]],8,FALSE)</f>
        <v>3LZTAB</v>
      </c>
      <c r="D36" t="str">
        <f>VLOOKUP(B36,Tabella1[[EAN ORIGINALE]:[TOT RETAIL]],12,FALSE)</f>
        <v>BLU</v>
      </c>
      <c r="F36" t="str">
        <f>VLOOKUP(B36,Tabella1[[EAN ORIGINALE]:[TOT RETAIL]],3,FALSE)</f>
        <v>MAN</v>
      </c>
    </row>
    <row r="37" spans="1:6" x14ac:dyDescent="0.25">
      <c r="A37" s="11">
        <f t="shared" si="0"/>
        <v>1</v>
      </c>
      <c r="B37" s="11">
        <v>8057163062088</v>
      </c>
      <c r="C37" t="str">
        <f>VLOOKUP(B37,Tabella1[[EAN ORIGINALE]:[TOT RETAIL]],8,FALSE)</f>
        <v>3LZTAB</v>
      </c>
      <c r="D37" t="str">
        <f>VLOOKUP(B37,Tabella1[[EAN ORIGINALE]:[TOT RETAIL]],12,FALSE)</f>
        <v>BLU</v>
      </c>
      <c r="F37" t="str">
        <f>VLOOKUP(B37,Tabella1[[EAN ORIGINALE]:[TOT RETAIL]],3,FALSE)</f>
        <v>MAN</v>
      </c>
    </row>
    <row r="38" spans="1:6" x14ac:dyDescent="0.25">
      <c r="A38" s="11">
        <f t="shared" si="0"/>
        <v>1</v>
      </c>
      <c r="B38" s="11">
        <v>8054524342278</v>
      </c>
      <c r="C38" t="str">
        <f>VLOOKUP(B38,Tabella1[[EAN ORIGINALE]:[TOT RETAIL]],8,FALSE)</f>
        <v>8NZTCD</v>
      </c>
      <c r="D38" t="str">
        <f>VLOOKUP(B38,Tabella1[[EAN ORIGINALE]:[TOT RETAIL]],12,FALSE)</f>
        <v>BLU</v>
      </c>
      <c r="F38" t="str">
        <f>VLOOKUP(B38,Tabella1[[EAN ORIGINALE]:[TOT RETAIL]],3,FALSE)</f>
        <v>MAN</v>
      </c>
    </row>
    <row r="39" spans="1:6" x14ac:dyDescent="0.25">
      <c r="A39" s="11">
        <f t="shared" si="0"/>
        <v>1</v>
      </c>
      <c r="B39" s="11">
        <v>8054524342278</v>
      </c>
      <c r="C39" t="str">
        <f>VLOOKUP(B39,Tabella1[[EAN ORIGINALE]:[TOT RETAIL]],8,FALSE)</f>
        <v>8NZTCD</v>
      </c>
      <c r="D39" t="str">
        <f>VLOOKUP(B39,Tabella1[[EAN ORIGINALE]:[TOT RETAIL]],12,FALSE)</f>
        <v>BLU</v>
      </c>
      <c r="F39" t="str">
        <f>VLOOKUP(B39,Tabella1[[EAN ORIGINALE]:[TOT RETAIL]],3,FALSE)</f>
        <v>MAN</v>
      </c>
    </row>
    <row r="40" spans="1:6" x14ac:dyDescent="0.25">
      <c r="A40" s="11">
        <f t="shared" si="0"/>
        <v>1</v>
      </c>
      <c r="B40" s="11">
        <v>8057163062132</v>
      </c>
      <c r="C40" t="str">
        <f>VLOOKUP(B40,Tabella1[[EAN ORIGINALE]:[TOT RETAIL]],8,FALSE)</f>
        <v>3LZTAB</v>
      </c>
      <c r="D40" t="str">
        <f>VLOOKUP(B40,Tabella1[[EAN ORIGINALE]:[TOT RETAIL]],12,FALSE)</f>
        <v>BLU</v>
      </c>
      <c r="F40" t="str">
        <f>VLOOKUP(B40,Tabella1[[EAN ORIGINALE]:[TOT RETAIL]],3,FALSE)</f>
        <v>MAN</v>
      </c>
    </row>
    <row r="41" spans="1:6" x14ac:dyDescent="0.25">
      <c r="A41" s="11">
        <f t="shared" si="0"/>
        <v>1</v>
      </c>
      <c r="B41" s="11">
        <v>8057163062132</v>
      </c>
      <c r="C41" t="str">
        <f>VLOOKUP(B41,Tabella1[[EAN ORIGINALE]:[TOT RETAIL]],8,FALSE)</f>
        <v>3LZTAB</v>
      </c>
      <c r="D41" t="str">
        <f>VLOOKUP(B41,Tabella1[[EAN ORIGINALE]:[TOT RETAIL]],12,FALSE)</f>
        <v>BLU</v>
      </c>
      <c r="F41" t="str">
        <f>VLOOKUP(B41,Tabella1[[EAN ORIGINALE]:[TOT RETAIL]],3,FALSE)</f>
        <v>MAN</v>
      </c>
    </row>
    <row r="42" spans="1:6" x14ac:dyDescent="0.25">
      <c r="A42" s="11">
        <f t="shared" si="0"/>
        <v>1</v>
      </c>
      <c r="B42" s="11">
        <v>8057163062132</v>
      </c>
      <c r="C42" t="str">
        <f>VLOOKUP(B42,Tabella1[[EAN ORIGINALE]:[TOT RETAIL]],8,FALSE)</f>
        <v>3LZTAB</v>
      </c>
      <c r="D42" t="str">
        <f>VLOOKUP(B42,Tabella1[[EAN ORIGINALE]:[TOT RETAIL]],12,FALSE)</f>
        <v>BLU</v>
      </c>
      <c r="F42" t="str">
        <f>VLOOKUP(B42,Tabella1[[EAN ORIGINALE]:[TOT RETAIL]],3,FALSE)</f>
        <v>MAN</v>
      </c>
    </row>
    <row r="43" spans="1:6" x14ac:dyDescent="0.25">
      <c r="A43" s="11">
        <f t="shared" si="0"/>
        <v>1</v>
      </c>
      <c r="B43" s="11">
        <v>8057163062132</v>
      </c>
      <c r="C43" t="str">
        <f>VLOOKUP(B43,Tabella1[[EAN ORIGINALE]:[TOT RETAIL]],8,FALSE)</f>
        <v>3LZTAB</v>
      </c>
      <c r="D43" t="str">
        <f>VLOOKUP(B43,Tabella1[[EAN ORIGINALE]:[TOT RETAIL]],12,FALSE)</f>
        <v>BLU</v>
      </c>
      <c r="F43" t="str">
        <f>VLOOKUP(B43,Tabella1[[EAN ORIGINALE]:[TOT RETAIL]],3,FALSE)</f>
        <v>MAN</v>
      </c>
    </row>
    <row r="44" spans="1:6" x14ac:dyDescent="0.25">
      <c r="A44" s="11">
        <f t="shared" si="0"/>
        <v>1</v>
      </c>
      <c r="B44" s="11">
        <v>8054524342278</v>
      </c>
      <c r="C44" t="str">
        <f>VLOOKUP(B44,Tabella1[[EAN ORIGINALE]:[TOT RETAIL]],8,FALSE)</f>
        <v>8NZTCD</v>
      </c>
      <c r="D44" t="str">
        <f>VLOOKUP(B44,Tabella1[[EAN ORIGINALE]:[TOT RETAIL]],12,FALSE)</f>
        <v>BLU</v>
      </c>
      <c r="F44" t="str">
        <f>VLOOKUP(B44,Tabella1[[EAN ORIGINALE]:[TOT RETAIL]],3,FALSE)</f>
        <v>MAN</v>
      </c>
    </row>
    <row r="45" spans="1:6" x14ac:dyDescent="0.25">
      <c r="A45" s="11">
        <f t="shared" si="0"/>
        <v>1</v>
      </c>
      <c r="B45" s="11">
        <v>8054524342278</v>
      </c>
      <c r="C45" t="str">
        <f>VLOOKUP(B45,Tabella1[[EAN ORIGINALE]:[TOT RETAIL]],8,FALSE)</f>
        <v>8NZTCD</v>
      </c>
      <c r="D45" t="str">
        <f>VLOOKUP(B45,Tabella1[[EAN ORIGINALE]:[TOT RETAIL]],12,FALSE)</f>
        <v>BLU</v>
      </c>
      <c r="F45" t="str">
        <f>VLOOKUP(B45,Tabella1[[EAN ORIGINALE]:[TOT RETAIL]],3,FALSE)</f>
        <v>MAN</v>
      </c>
    </row>
    <row r="46" spans="1:6" x14ac:dyDescent="0.25">
      <c r="A46" s="11">
        <f t="shared" si="0"/>
        <v>1</v>
      </c>
      <c r="B46" s="11">
        <v>8057163084424</v>
      </c>
      <c r="C46" t="str">
        <f>VLOOKUP(B46,Tabella1[[EAN ORIGINALE]:[TOT RETAIL]],8,FALSE)</f>
        <v>8NZTPW</v>
      </c>
      <c r="D46" t="str">
        <f>VLOOKUP(B46,Tabella1[[EAN ORIGINALE]:[TOT RETAIL]],12,FALSE)</f>
        <v>BLACK</v>
      </c>
      <c r="F46" t="str">
        <f>VLOOKUP(B46,Tabella1[[EAN ORIGINALE]:[TOT RETAIL]],3,FALSE)</f>
        <v>MAN</v>
      </c>
    </row>
    <row r="47" spans="1:6" x14ac:dyDescent="0.25">
      <c r="A47" s="11">
        <f t="shared" si="0"/>
        <v>1</v>
      </c>
      <c r="B47" s="11">
        <v>8057163084424</v>
      </c>
      <c r="C47" t="str">
        <f>VLOOKUP(B47,Tabella1[[EAN ORIGINALE]:[TOT RETAIL]],8,FALSE)</f>
        <v>8NZTPW</v>
      </c>
      <c r="D47" t="str">
        <f>VLOOKUP(B47,Tabella1[[EAN ORIGINALE]:[TOT RETAIL]],12,FALSE)</f>
        <v>BLACK</v>
      </c>
      <c r="F47" t="str">
        <f>VLOOKUP(B47,Tabella1[[EAN ORIGINALE]:[TOT RETAIL]],3,FALSE)</f>
        <v>MAN</v>
      </c>
    </row>
    <row r="48" spans="1:6" x14ac:dyDescent="0.25">
      <c r="A48" s="11">
        <f t="shared" si="0"/>
        <v>1</v>
      </c>
      <c r="B48" s="11">
        <v>8057163084424</v>
      </c>
      <c r="C48" t="str">
        <f>VLOOKUP(B48,Tabella1[[EAN ORIGINALE]:[TOT RETAIL]],8,FALSE)</f>
        <v>8NZTPW</v>
      </c>
      <c r="D48" t="str">
        <f>VLOOKUP(B48,Tabella1[[EAN ORIGINALE]:[TOT RETAIL]],12,FALSE)</f>
        <v>BLACK</v>
      </c>
      <c r="F48" t="str">
        <f>VLOOKUP(B48,Tabella1[[EAN ORIGINALE]:[TOT RETAIL]],3,FALSE)</f>
        <v>MAN</v>
      </c>
    </row>
    <row r="49" spans="1:6" x14ac:dyDescent="0.25">
      <c r="A49" s="11">
        <f t="shared" si="0"/>
        <v>1</v>
      </c>
      <c r="B49" s="11">
        <v>8057163084424</v>
      </c>
      <c r="C49" t="str">
        <f>VLOOKUP(B49,Tabella1[[EAN ORIGINALE]:[TOT RETAIL]],8,FALSE)</f>
        <v>8NZTPW</v>
      </c>
      <c r="D49" t="str">
        <f>VLOOKUP(B49,Tabella1[[EAN ORIGINALE]:[TOT RETAIL]],12,FALSE)</f>
        <v>BLACK</v>
      </c>
      <c r="F49" t="str">
        <f>VLOOKUP(B49,Tabella1[[EAN ORIGINALE]:[TOT RETAIL]],3,FALSE)</f>
        <v>MAN</v>
      </c>
    </row>
    <row r="50" spans="1:6" x14ac:dyDescent="0.25">
      <c r="A50" s="11">
        <f t="shared" si="0"/>
        <v>1</v>
      </c>
      <c r="B50" s="11">
        <v>8057163084424</v>
      </c>
      <c r="C50" t="str">
        <f>VLOOKUP(B50,Tabella1[[EAN ORIGINALE]:[TOT RETAIL]],8,FALSE)</f>
        <v>8NZTPW</v>
      </c>
      <c r="D50" t="str">
        <f>VLOOKUP(B50,Tabella1[[EAN ORIGINALE]:[TOT RETAIL]],12,FALSE)</f>
        <v>BLACK</v>
      </c>
      <c r="F50" t="str">
        <f>VLOOKUP(B50,Tabella1[[EAN ORIGINALE]:[TOT RETAIL]],3,FALSE)</f>
        <v>MAN</v>
      </c>
    </row>
    <row r="51" spans="1:6" x14ac:dyDescent="0.25">
      <c r="A51" s="11">
        <f t="shared" si="0"/>
        <v>1</v>
      </c>
      <c r="B51" s="11">
        <v>8057163084424</v>
      </c>
      <c r="C51" t="str">
        <f>VLOOKUP(B51,Tabella1[[EAN ORIGINALE]:[TOT RETAIL]],8,FALSE)</f>
        <v>8NZTPW</v>
      </c>
      <c r="D51" t="str">
        <f>VLOOKUP(B51,Tabella1[[EAN ORIGINALE]:[TOT RETAIL]],12,FALSE)</f>
        <v>BLACK</v>
      </c>
      <c r="F51" t="str">
        <f>VLOOKUP(B51,Tabella1[[EAN ORIGINALE]:[TOT RETAIL]],3,FALSE)</f>
        <v>MAN</v>
      </c>
    </row>
    <row r="52" spans="1:6" x14ac:dyDescent="0.25">
      <c r="A52" s="11">
        <f t="shared" si="0"/>
        <v>1</v>
      </c>
      <c r="B52" s="11">
        <v>8057163084424</v>
      </c>
      <c r="C52" t="str">
        <f>VLOOKUP(B52,Tabella1[[EAN ORIGINALE]:[TOT RETAIL]],8,FALSE)</f>
        <v>8NZTPW</v>
      </c>
      <c r="D52" t="str">
        <f>VLOOKUP(B52,Tabella1[[EAN ORIGINALE]:[TOT RETAIL]],12,FALSE)</f>
        <v>BLACK</v>
      </c>
      <c r="F52" t="str">
        <f>VLOOKUP(B52,Tabella1[[EAN ORIGINALE]:[TOT RETAIL]],3,FALSE)</f>
        <v>MAN</v>
      </c>
    </row>
    <row r="53" spans="1:6" x14ac:dyDescent="0.25">
      <c r="A53" s="11">
        <f t="shared" si="0"/>
        <v>1</v>
      </c>
      <c r="B53" s="11">
        <v>8057163084424</v>
      </c>
      <c r="C53" t="str">
        <f>VLOOKUP(B53,Tabella1[[EAN ORIGINALE]:[TOT RETAIL]],8,FALSE)</f>
        <v>8NZTPW</v>
      </c>
      <c r="D53" t="str">
        <f>VLOOKUP(B53,Tabella1[[EAN ORIGINALE]:[TOT RETAIL]],12,FALSE)</f>
        <v>BLACK</v>
      </c>
      <c r="F53" t="str">
        <f>VLOOKUP(B53,Tabella1[[EAN ORIGINALE]:[TOT RETAIL]],3,FALSE)</f>
        <v>MAN</v>
      </c>
    </row>
    <row r="54" spans="1:6" x14ac:dyDescent="0.25">
      <c r="A54" s="11">
        <f t="shared" si="0"/>
        <v>1</v>
      </c>
      <c r="B54" s="11">
        <v>8057163084424</v>
      </c>
      <c r="C54" t="str">
        <f>VLOOKUP(B54,Tabella1[[EAN ORIGINALE]:[TOT RETAIL]],8,FALSE)</f>
        <v>8NZTPW</v>
      </c>
      <c r="D54" t="str">
        <f>VLOOKUP(B54,Tabella1[[EAN ORIGINALE]:[TOT RETAIL]],12,FALSE)</f>
        <v>BLACK</v>
      </c>
      <c r="F54" t="str">
        <f>VLOOKUP(B54,Tabella1[[EAN ORIGINALE]:[TOT RETAIL]],3,FALSE)</f>
        <v>MAN</v>
      </c>
    </row>
    <row r="55" spans="1:6" x14ac:dyDescent="0.25">
      <c r="A55" s="11">
        <f t="shared" si="0"/>
        <v>1</v>
      </c>
      <c r="B55" s="11">
        <v>8057163084424</v>
      </c>
      <c r="C55" t="str">
        <f>VLOOKUP(B55,Tabella1[[EAN ORIGINALE]:[TOT RETAIL]],8,FALSE)</f>
        <v>8NZTPW</v>
      </c>
      <c r="D55" t="str">
        <f>VLOOKUP(B55,Tabella1[[EAN ORIGINALE]:[TOT RETAIL]],12,FALSE)</f>
        <v>BLACK</v>
      </c>
      <c r="F55" t="str">
        <f>VLOOKUP(B55,Tabella1[[EAN ORIGINALE]:[TOT RETAIL]],3,FALSE)</f>
        <v>MAN</v>
      </c>
    </row>
    <row r="56" spans="1:6" x14ac:dyDescent="0.25">
      <c r="A56" s="11">
        <f t="shared" si="0"/>
        <v>1</v>
      </c>
      <c r="B56" s="11">
        <v>8057163084424</v>
      </c>
      <c r="C56" t="str">
        <f>VLOOKUP(B56,Tabella1[[EAN ORIGINALE]:[TOT RETAIL]],8,FALSE)</f>
        <v>8NZTPW</v>
      </c>
      <c r="D56" t="str">
        <f>VLOOKUP(B56,Tabella1[[EAN ORIGINALE]:[TOT RETAIL]],12,FALSE)</f>
        <v>BLACK</v>
      </c>
      <c r="F56" t="str">
        <f>VLOOKUP(B56,Tabella1[[EAN ORIGINALE]:[TOT RETAIL]],3,FALSE)</f>
        <v>MAN</v>
      </c>
    </row>
    <row r="57" spans="1:6" x14ac:dyDescent="0.25">
      <c r="A57" s="11">
        <f t="shared" si="0"/>
        <v>1</v>
      </c>
      <c r="B57" s="11">
        <v>8054524342278</v>
      </c>
      <c r="C57" t="str">
        <f>VLOOKUP(B57,Tabella1[[EAN ORIGINALE]:[TOT RETAIL]],8,FALSE)</f>
        <v>8NZTCD</v>
      </c>
      <c r="D57" t="str">
        <f>VLOOKUP(B57,Tabella1[[EAN ORIGINALE]:[TOT RETAIL]],12,FALSE)</f>
        <v>BLU</v>
      </c>
      <c r="F57" t="str">
        <f>VLOOKUP(B57,Tabella1[[EAN ORIGINALE]:[TOT RETAIL]],3,FALSE)</f>
        <v>MAN</v>
      </c>
    </row>
    <row r="58" spans="1:6" x14ac:dyDescent="0.25">
      <c r="A58" s="11">
        <f t="shared" si="0"/>
        <v>1</v>
      </c>
      <c r="B58" s="11">
        <v>8057163084431</v>
      </c>
      <c r="C58" t="str">
        <f>VLOOKUP(B58,Tabella1[[EAN ORIGINALE]:[TOT RETAIL]],8,FALSE)</f>
        <v>8NZTPW</v>
      </c>
      <c r="D58" t="str">
        <f>VLOOKUP(B58,Tabella1[[EAN ORIGINALE]:[TOT RETAIL]],12,FALSE)</f>
        <v>BLACK</v>
      </c>
      <c r="F58" t="str">
        <f>VLOOKUP(B58,Tabella1[[EAN ORIGINALE]:[TOT RETAIL]],3,FALSE)</f>
        <v>MAN</v>
      </c>
    </row>
    <row r="59" spans="1:6" x14ac:dyDescent="0.25">
      <c r="A59" s="11">
        <f t="shared" si="0"/>
        <v>1</v>
      </c>
      <c r="B59" s="11">
        <v>8057163084462</v>
      </c>
      <c r="C59" t="str">
        <f>VLOOKUP(B59,Tabella1[[EAN ORIGINALE]:[TOT RETAIL]],8,FALSE)</f>
        <v>8NZTPW</v>
      </c>
      <c r="D59" t="str">
        <f>VLOOKUP(B59,Tabella1[[EAN ORIGINALE]:[TOT RETAIL]],12,FALSE)</f>
        <v>BLACK</v>
      </c>
      <c r="F59" t="str">
        <f>VLOOKUP(B59,Tabella1[[EAN ORIGINALE]:[TOT RETAIL]],3,FALSE)</f>
        <v>MAN</v>
      </c>
    </row>
    <row r="60" spans="1:6" x14ac:dyDescent="0.25">
      <c r="A60" s="11">
        <f t="shared" si="0"/>
        <v>1</v>
      </c>
      <c r="B60" s="11">
        <v>8057163084424</v>
      </c>
      <c r="C60" t="str">
        <f>VLOOKUP(B60,Tabella1[[EAN ORIGINALE]:[TOT RETAIL]],8,FALSE)</f>
        <v>8NZTPW</v>
      </c>
      <c r="D60" t="str">
        <f>VLOOKUP(B60,Tabella1[[EAN ORIGINALE]:[TOT RETAIL]],12,FALSE)</f>
        <v>BLACK</v>
      </c>
      <c r="F60" t="str">
        <f>VLOOKUP(B60,Tabella1[[EAN ORIGINALE]:[TOT RETAIL]],3,FALSE)</f>
        <v>MAN</v>
      </c>
    </row>
    <row r="61" spans="1:6" x14ac:dyDescent="0.25">
      <c r="A61" s="11">
        <f t="shared" si="0"/>
        <v>1</v>
      </c>
      <c r="B61" s="11">
        <v>8057163084424</v>
      </c>
      <c r="C61" t="str">
        <f>VLOOKUP(B61,Tabella1[[EAN ORIGINALE]:[TOT RETAIL]],8,FALSE)</f>
        <v>8NZTPW</v>
      </c>
      <c r="D61" t="str">
        <f>VLOOKUP(B61,Tabella1[[EAN ORIGINALE]:[TOT RETAIL]],12,FALSE)</f>
        <v>BLACK</v>
      </c>
      <c r="F61" t="str">
        <f>VLOOKUP(B61,Tabella1[[EAN ORIGINALE]:[TOT RETAIL]],3,FALSE)</f>
        <v>MAN</v>
      </c>
    </row>
    <row r="62" spans="1:6" x14ac:dyDescent="0.25">
      <c r="A62" s="11">
        <f t="shared" si="0"/>
        <v>1</v>
      </c>
      <c r="B62" s="11">
        <v>8057163084431</v>
      </c>
      <c r="C62" t="str">
        <f>VLOOKUP(B62,Tabella1[[EAN ORIGINALE]:[TOT RETAIL]],8,FALSE)</f>
        <v>8NZTPW</v>
      </c>
      <c r="D62" t="str">
        <f>VLOOKUP(B62,Tabella1[[EAN ORIGINALE]:[TOT RETAIL]],12,FALSE)</f>
        <v>BLACK</v>
      </c>
      <c r="F62" t="str">
        <f>VLOOKUP(B62,Tabella1[[EAN ORIGINALE]:[TOT RETAIL]],3,FALSE)</f>
        <v>MAN</v>
      </c>
    </row>
    <row r="63" spans="1:6" x14ac:dyDescent="0.25">
      <c r="A63" s="11">
        <f t="shared" si="0"/>
        <v>1</v>
      </c>
      <c r="B63" s="11">
        <v>8057163084431</v>
      </c>
      <c r="C63" t="str">
        <f>VLOOKUP(B63,Tabella1[[EAN ORIGINALE]:[TOT RETAIL]],8,FALSE)</f>
        <v>8NZTPW</v>
      </c>
      <c r="D63" t="str">
        <f>VLOOKUP(B63,Tabella1[[EAN ORIGINALE]:[TOT RETAIL]],12,FALSE)</f>
        <v>BLACK</v>
      </c>
      <c r="F63" t="str">
        <f>VLOOKUP(B63,Tabella1[[EAN ORIGINALE]:[TOT RETAIL]],3,FALSE)</f>
        <v>MAN</v>
      </c>
    </row>
    <row r="64" spans="1:6" x14ac:dyDescent="0.25">
      <c r="A64" s="11">
        <f t="shared" si="0"/>
        <v>1</v>
      </c>
      <c r="B64" s="11">
        <v>8057163084431</v>
      </c>
      <c r="C64" t="str">
        <f>VLOOKUP(B64,Tabella1[[EAN ORIGINALE]:[TOT RETAIL]],8,FALSE)</f>
        <v>8NZTPW</v>
      </c>
      <c r="D64" t="str">
        <f>VLOOKUP(B64,Tabella1[[EAN ORIGINALE]:[TOT RETAIL]],12,FALSE)</f>
        <v>BLACK</v>
      </c>
      <c r="F64" t="str">
        <f>VLOOKUP(B64,Tabella1[[EAN ORIGINALE]:[TOT RETAIL]],3,FALSE)</f>
        <v>MAN</v>
      </c>
    </row>
    <row r="65" spans="1:6" x14ac:dyDescent="0.25">
      <c r="A65" s="11">
        <f t="shared" si="0"/>
        <v>1</v>
      </c>
      <c r="B65" s="11">
        <v>8057163084431</v>
      </c>
      <c r="C65" t="str">
        <f>VLOOKUP(B65,Tabella1[[EAN ORIGINALE]:[TOT RETAIL]],8,FALSE)</f>
        <v>8NZTPW</v>
      </c>
      <c r="D65" t="str">
        <f>VLOOKUP(B65,Tabella1[[EAN ORIGINALE]:[TOT RETAIL]],12,FALSE)</f>
        <v>BLACK</v>
      </c>
      <c r="F65" t="str">
        <f>VLOOKUP(B65,Tabella1[[EAN ORIGINALE]:[TOT RETAIL]],3,FALSE)</f>
        <v>MAN</v>
      </c>
    </row>
    <row r="66" spans="1:6" x14ac:dyDescent="0.25">
      <c r="A66" s="11">
        <f t="shared" si="0"/>
        <v>1</v>
      </c>
      <c r="B66" s="11">
        <v>8057163084431</v>
      </c>
      <c r="C66" t="str">
        <f>VLOOKUP(B66,Tabella1[[EAN ORIGINALE]:[TOT RETAIL]],8,FALSE)</f>
        <v>8NZTPW</v>
      </c>
      <c r="D66" t="str">
        <f>VLOOKUP(B66,Tabella1[[EAN ORIGINALE]:[TOT RETAIL]],12,FALSE)</f>
        <v>BLACK</v>
      </c>
      <c r="F66" t="str">
        <f>VLOOKUP(B66,Tabella1[[EAN ORIGINALE]:[TOT RETAIL]],3,FALSE)</f>
        <v>MAN</v>
      </c>
    </row>
    <row r="67" spans="1:6" x14ac:dyDescent="0.25">
      <c r="A67" s="11">
        <f t="shared" si="0"/>
        <v>1</v>
      </c>
      <c r="B67" s="11">
        <v>8054524342278</v>
      </c>
      <c r="C67" t="str">
        <f>VLOOKUP(B67,Tabella1[[EAN ORIGINALE]:[TOT RETAIL]],8,FALSE)</f>
        <v>8NZTCD</v>
      </c>
      <c r="D67" t="str">
        <f>VLOOKUP(B67,Tabella1[[EAN ORIGINALE]:[TOT RETAIL]],12,FALSE)</f>
        <v>BLU</v>
      </c>
      <c r="F67" t="str">
        <f>VLOOKUP(B67,Tabella1[[EAN ORIGINALE]:[TOT RETAIL]],3,FALSE)</f>
        <v>MAN</v>
      </c>
    </row>
    <row r="68" spans="1:6" x14ac:dyDescent="0.25">
      <c r="A68" s="11">
        <f t="shared" si="0"/>
        <v>1</v>
      </c>
      <c r="B68" s="11">
        <v>8054524342278</v>
      </c>
      <c r="C68" t="str">
        <f>VLOOKUP(B68,Tabella1[[EAN ORIGINALE]:[TOT RETAIL]],8,FALSE)</f>
        <v>8NZTCD</v>
      </c>
      <c r="D68" t="str">
        <f>VLOOKUP(B68,Tabella1[[EAN ORIGINALE]:[TOT RETAIL]],12,FALSE)</f>
        <v>BLU</v>
      </c>
      <c r="F68" t="str">
        <f>VLOOKUP(B68,Tabella1[[EAN ORIGINALE]:[TOT RETAIL]],3,FALSE)</f>
        <v>MAN</v>
      </c>
    </row>
    <row r="69" spans="1:6" x14ac:dyDescent="0.25">
      <c r="A69" s="11">
        <f t="shared" ref="A69:A94" si="1">A68</f>
        <v>1</v>
      </c>
      <c r="B69" s="11">
        <v>8057163084424</v>
      </c>
      <c r="C69" t="str">
        <f>VLOOKUP(B69,Tabella1[[EAN ORIGINALE]:[TOT RETAIL]],8,FALSE)</f>
        <v>8NZTPW</v>
      </c>
      <c r="D69" t="str">
        <f>VLOOKUP(B69,Tabella1[[EAN ORIGINALE]:[TOT RETAIL]],12,FALSE)</f>
        <v>BLACK</v>
      </c>
      <c r="F69" t="str">
        <f>VLOOKUP(B69,Tabella1[[EAN ORIGINALE]:[TOT RETAIL]],3,FALSE)</f>
        <v>MAN</v>
      </c>
    </row>
    <row r="70" spans="1:6" x14ac:dyDescent="0.25">
      <c r="A70" s="11">
        <f t="shared" si="1"/>
        <v>1</v>
      </c>
      <c r="B70" s="11">
        <v>8057163084424</v>
      </c>
      <c r="C70" t="str">
        <f>VLOOKUP(B70,Tabella1[[EAN ORIGINALE]:[TOT RETAIL]],8,FALSE)</f>
        <v>8NZTPW</v>
      </c>
      <c r="D70" t="str">
        <f>VLOOKUP(B70,Tabella1[[EAN ORIGINALE]:[TOT RETAIL]],12,FALSE)</f>
        <v>BLACK</v>
      </c>
      <c r="F70" t="str">
        <f>VLOOKUP(B70,Tabella1[[EAN ORIGINALE]:[TOT RETAIL]],3,FALSE)</f>
        <v>MAN</v>
      </c>
    </row>
    <row r="71" spans="1:6" x14ac:dyDescent="0.25">
      <c r="A71" s="11">
        <f t="shared" si="1"/>
        <v>1</v>
      </c>
      <c r="B71" s="11">
        <v>8057163084424</v>
      </c>
      <c r="C71" t="str">
        <f>VLOOKUP(B71,Tabella1[[EAN ORIGINALE]:[TOT RETAIL]],8,FALSE)</f>
        <v>8NZTPW</v>
      </c>
      <c r="D71" t="str">
        <f>VLOOKUP(B71,Tabella1[[EAN ORIGINALE]:[TOT RETAIL]],12,FALSE)</f>
        <v>BLACK</v>
      </c>
      <c r="F71" t="str">
        <f>VLOOKUP(B71,Tabella1[[EAN ORIGINALE]:[TOT RETAIL]],3,FALSE)</f>
        <v>MAN</v>
      </c>
    </row>
    <row r="72" spans="1:6" x14ac:dyDescent="0.25">
      <c r="A72" s="11">
        <f t="shared" si="1"/>
        <v>1</v>
      </c>
      <c r="B72" s="11">
        <v>8057163084424</v>
      </c>
      <c r="C72" t="str">
        <f>VLOOKUP(B72,Tabella1[[EAN ORIGINALE]:[TOT RETAIL]],8,FALSE)</f>
        <v>8NZTPW</v>
      </c>
      <c r="D72" t="str">
        <f>VLOOKUP(B72,Tabella1[[EAN ORIGINALE]:[TOT RETAIL]],12,FALSE)</f>
        <v>BLACK</v>
      </c>
      <c r="F72" t="str">
        <f>VLOOKUP(B72,Tabella1[[EAN ORIGINALE]:[TOT RETAIL]],3,FALSE)</f>
        <v>MAN</v>
      </c>
    </row>
    <row r="73" spans="1:6" x14ac:dyDescent="0.25">
      <c r="A73" s="11">
        <f t="shared" si="1"/>
        <v>1</v>
      </c>
      <c r="B73" s="11">
        <v>8057163084424</v>
      </c>
      <c r="C73" t="str">
        <f>VLOOKUP(B73,Tabella1[[EAN ORIGINALE]:[TOT RETAIL]],8,FALSE)</f>
        <v>8NZTPW</v>
      </c>
      <c r="D73" t="str">
        <f>VLOOKUP(B73,Tabella1[[EAN ORIGINALE]:[TOT RETAIL]],12,FALSE)</f>
        <v>BLACK</v>
      </c>
      <c r="F73" t="str">
        <f>VLOOKUP(B73,Tabella1[[EAN ORIGINALE]:[TOT RETAIL]],3,FALSE)</f>
        <v>MAN</v>
      </c>
    </row>
    <row r="74" spans="1:6" x14ac:dyDescent="0.25">
      <c r="A74" s="11">
        <f t="shared" si="1"/>
        <v>1</v>
      </c>
      <c r="B74" s="11">
        <v>8057163084424</v>
      </c>
      <c r="C74" t="str">
        <f>VLOOKUP(B74,Tabella1[[EAN ORIGINALE]:[TOT RETAIL]],8,FALSE)</f>
        <v>8NZTPW</v>
      </c>
      <c r="D74" t="str">
        <f>VLOOKUP(B74,Tabella1[[EAN ORIGINALE]:[TOT RETAIL]],12,FALSE)</f>
        <v>BLACK</v>
      </c>
      <c r="F74" t="str">
        <f>VLOOKUP(B74,Tabella1[[EAN ORIGINALE]:[TOT RETAIL]],3,FALSE)</f>
        <v>MAN</v>
      </c>
    </row>
    <row r="75" spans="1:6" x14ac:dyDescent="0.25">
      <c r="A75" s="11">
        <f t="shared" si="1"/>
        <v>1</v>
      </c>
      <c r="B75" s="11">
        <v>8057163084424</v>
      </c>
      <c r="C75" t="str">
        <f>VLOOKUP(B75,Tabella1[[EAN ORIGINALE]:[TOT RETAIL]],8,FALSE)</f>
        <v>8NZTPW</v>
      </c>
      <c r="D75" t="str">
        <f>VLOOKUP(B75,Tabella1[[EAN ORIGINALE]:[TOT RETAIL]],12,FALSE)</f>
        <v>BLACK</v>
      </c>
      <c r="F75" t="str">
        <f>VLOOKUP(B75,Tabella1[[EAN ORIGINALE]:[TOT RETAIL]],3,FALSE)</f>
        <v>MAN</v>
      </c>
    </row>
    <row r="76" spans="1:6" x14ac:dyDescent="0.25">
      <c r="A76" s="11">
        <f t="shared" si="1"/>
        <v>1</v>
      </c>
      <c r="B76" s="11">
        <v>8057163084424</v>
      </c>
      <c r="C76" t="str">
        <f>VLOOKUP(B76,Tabella1[[EAN ORIGINALE]:[TOT RETAIL]],8,FALSE)</f>
        <v>8NZTPW</v>
      </c>
      <c r="D76" t="str">
        <f>VLOOKUP(B76,Tabella1[[EAN ORIGINALE]:[TOT RETAIL]],12,FALSE)</f>
        <v>BLACK</v>
      </c>
      <c r="F76" t="str">
        <f>VLOOKUP(B76,Tabella1[[EAN ORIGINALE]:[TOT RETAIL]],3,FALSE)</f>
        <v>MAN</v>
      </c>
    </row>
    <row r="77" spans="1:6" x14ac:dyDescent="0.25">
      <c r="A77" s="11">
        <f t="shared" si="1"/>
        <v>1</v>
      </c>
      <c r="B77" s="11">
        <v>8057163084424</v>
      </c>
      <c r="C77" t="str">
        <f>VLOOKUP(B77,Tabella1[[EAN ORIGINALE]:[TOT RETAIL]],8,FALSE)</f>
        <v>8NZTPW</v>
      </c>
      <c r="D77" t="str">
        <f>VLOOKUP(B77,Tabella1[[EAN ORIGINALE]:[TOT RETAIL]],12,FALSE)</f>
        <v>BLACK</v>
      </c>
      <c r="F77" t="str">
        <f>VLOOKUP(B77,Tabella1[[EAN ORIGINALE]:[TOT RETAIL]],3,FALSE)</f>
        <v>MAN</v>
      </c>
    </row>
    <row r="78" spans="1:6" x14ac:dyDescent="0.25">
      <c r="A78" s="11">
        <f t="shared" si="1"/>
        <v>1</v>
      </c>
      <c r="B78" s="11">
        <v>8057163084424</v>
      </c>
      <c r="C78" t="str">
        <f>VLOOKUP(B78,Tabella1[[EAN ORIGINALE]:[TOT RETAIL]],8,FALSE)</f>
        <v>8NZTPW</v>
      </c>
      <c r="D78" t="str">
        <f>VLOOKUP(B78,Tabella1[[EAN ORIGINALE]:[TOT RETAIL]],12,FALSE)</f>
        <v>BLACK</v>
      </c>
      <c r="F78" t="str">
        <f>VLOOKUP(B78,Tabella1[[EAN ORIGINALE]:[TOT RETAIL]],3,FALSE)</f>
        <v>MAN</v>
      </c>
    </row>
    <row r="79" spans="1:6" x14ac:dyDescent="0.25">
      <c r="A79" s="11">
        <f t="shared" si="1"/>
        <v>1</v>
      </c>
      <c r="B79" s="11">
        <v>8057163084424</v>
      </c>
      <c r="C79" t="str">
        <f>VLOOKUP(B79,Tabella1[[EAN ORIGINALE]:[TOT RETAIL]],8,FALSE)</f>
        <v>8NZTPW</v>
      </c>
      <c r="D79" t="str">
        <f>VLOOKUP(B79,Tabella1[[EAN ORIGINALE]:[TOT RETAIL]],12,FALSE)</f>
        <v>BLACK</v>
      </c>
      <c r="F79" t="str">
        <f>VLOOKUP(B79,Tabella1[[EAN ORIGINALE]:[TOT RETAIL]],3,FALSE)</f>
        <v>MAN</v>
      </c>
    </row>
    <row r="80" spans="1:6" x14ac:dyDescent="0.25">
      <c r="A80" s="11">
        <f t="shared" si="1"/>
        <v>1</v>
      </c>
      <c r="B80" s="11">
        <v>8057163084448</v>
      </c>
      <c r="C80" t="str">
        <f>VLOOKUP(B80,Tabella1[[EAN ORIGINALE]:[TOT RETAIL]],8,FALSE)</f>
        <v>8NZTPW</v>
      </c>
      <c r="D80" t="str">
        <f>VLOOKUP(B80,Tabella1[[EAN ORIGINALE]:[TOT RETAIL]],12,FALSE)</f>
        <v>BLACK</v>
      </c>
      <c r="F80" t="str">
        <f>VLOOKUP(B80,Tabella1[[EAN ORIGINALE]:[TOT RETAIL]],3,FALSE)</f>
        <v>MAN</v>
      </c>
    </row>
    <row r="81" spans="1:6" x14ac:dyDescent="0.25">
      <c r="A81" s="11">
        <f t="shared" si="1"/>
        <v>1</v>
      </c>
      <c r="B81" s="11">
        <v>8057163084462</v>
      </c>
      <c r="C81" t="str">
        <f>VLOOKUP(B81,Tabella1[[EAN ORIGINALE]:[TOT RETAIL]],8,FALSE)</f>
        <v>8NZTPW</v>
      </c>
      <c r="D81" t="str">
        <f>VLOOKUP(B81,Tabella1[[EAN ORIGINALE]:[TOT RETAIL]],12,FALSE)</f>
        <v>BLACK</v>
      </c>
      <c r="F81" t="str">
        <f>VLOOKUP(B81,Tabella1[[EAN ORIGINALE]:[TOT RETAIL]],3,FALSE)</f>
        <v>MAN</v>
      </c>
    </row>
    <row r="82" spans="1:6" x14ac:dyDescent="0.25">
      <c r="A82" s="11">
        <f t="shared" si="1"/>
        <v>1</v>
      </c>
      <c r="B82" s="11">
        <v>8057163084462</v>
      </c>
      <c r="C82" t="str">
        <f>VLOOKUP(B82,Tabella1[[EAN ORIGINALE]:[TOT RETAIL]],8,FALSE)</f>
        <v>8NZTPW</v>
      </c>
      <c r="D82" t="str">
        <f>VLOOKUP(B82,Tabella1[[EAN ORIGINALE]:[TOT RETAIL]],12,FALSE)</f>
        <v>BLACK</v>
      </c>
      <c r="F82" t="str">
        <f>VLOOKUP(B82,Tabella1[[EAN ORIGINALE]:[TOT RETAIL]],3,FALSE)</f>
        <v>MAN</v>
      </c>
    </row>
    <row r="83" spans="1:6" x14ac:dyDescent="0.25">
      <c r="A83" s="11">
        <f t="shared" si="1"/>
        <v>1</v>
      </c>
      <c r="B83" s="11">
        <v>8057163084431</v>
      </c>
      <c r="C83" t="str">
        <f>VLOOKUP(B83,Tabella1[[EAN ORIGINALE]:[TOT RETAIL]],8,FALSE)</f>
        <v>8NZTPW</v>
      </c>
      <c r="D83" t="str">
        <f>VLOOKUP(B83,Tabella1[[EAN ORIGINALE]:[TOT RETAIL]],12,FALSE)</f>
        <v>BLACK</v>
      </c>
      <c r="F83" t="str">
        <f>VLOOKUP(B83,Tabella1[[EAN ORIGINALE]:[TOT RETAIL]],3,FALSE)</f>
        <v>MAN</v>
      </c>
    </row>
    <row r="84" spans="1:6" x14ac:dyDescent="0.25">
      <c r="A84" s="11">
        <f t="shared" si="1"/>
        <v>1</v>
      </c>
      <c r="B84" s="11">
        <v>8057163084431</v>
      </c>
      <c r="C84" t="str">
        <f>VLOOKUP(B84,Tabella1[[EAN ORIGINALE]:[TOT RETAIL]],8,FALSE)</f>
        <v>8NZTPW</v>
      </c>
      <c r="D84" t="str">
        <f>VLOOKUP(B84,Tabella1[[EAN ORIGINALE]:[TOT RETAIL]],12,FALSE)</f>
        <v>BLACK</v>
      </c>
      <c r="F84" t="str">
        <f>VLOOKUP(B84,Tabella1[[EAN ORIGINALE]:[TOT RETAIL]],3,FALSE)</f>
        <v>MAN</v>
      </c>
    </row>
    <row r="85" spans="1:6" x14ac:dyDescent="0.25">
      <c r="A85" s="11">
        <f t="shared" si="1"/>
        <v>1</v>
      </c>
      <c r="B85" s="11">
        <v>8057163084431</v>
      </c>
      <c r="C85" t="str">
        <f>VLOOKUP(B85,Tabella1[[EAN ORIGINALE]:[TOT RETAIL]],8,FALSE)</f>
        <v>8NZTPW</v>
      </c>
      <c r="D85" t="str">
        <f>VLOOKUP(B85,Tabella1[[EAN ORIGINALE]:[TOT RETAIL]],12,FALSE)</f>
        <v>BLACK</v>
      </c>
      <c r="F85" t="str">
        <f>VLOOKUP(B85,Tabella1[[EAN ORIGINALE]:[TOT RETAIL]],3,FALSE)</f>
        <v>MAN</v>
      </c>
    </row>
    <row r="86" spans="1:6" x14ac:dyDescent="0.25">
      <c r="A86" s="11">
        <f t="shared" si="1"/>
        <v>1</v>
      </c>
      <c r="B86" s="11">
        <v>8057163084431</v>
      </c>
      <c r="C86" t="str">
        <f>VLOOKUP(B86,Tabella1[[EAN ORIGINALE]:[TOT RETAIL]],8,FALSE)</f>
        <v>8NZTPW</v>
      </c>
      <c r="D86" t="str">
        <f>VLOOKUP(B86,Tabella1[[EAN ORIGINALE]:[TOT RETAIL]],12,FALSE)</f>
        <v>BLACK</v>
      </c>
      <c r="F86" t="str">
        <f>VLOOKUP(B86,Tabella1[[EAN ORIGINALE]:[TOT RETAIL]],3,FALSE)</f>
        <v>MAN</v>
      </c>
    </row>
    <row r="87" spans="1:6" x14ac:dyDescent="0.25">
      <c r="A87" s="11">
        <f t="shared" si="1"/>
        <v>1</v>
      </c>
      <c r="B87" s="11">
        <v>8057163084431</v>
      </c>
      <c r="C87" t="str">
        <f>VLOOKUP(B87,Tabella1[[EAN ORIGINALE]:[TOT RETAIL]],8,FALSE)</f>
        <v>8NZTPW</v>
      </c>
      <c r="D87" t="str">
        <f>VLOOKUP(B87,Tabella1[[EAN ORIGINALE]:[TOT RETAIL]],12,FALSE)</f>
        <v>BLACK</v>
      </c>
      <c r="F87" t="str">
        <f>VLOOKUP(B87,Tabella1[[EAN ORIGINALE]:[TOT RETAIL]],3,FALSE)</f>
        <v>MAN</v>
      </c>
    </row>
    <row r="88" spans="1:6" x14ac:dyDescent="0.25">
      <c r="A88" s="11">
        <f t="shared" si="1"/>
        <v>1</v>
      </c>
      <c r="B88" s="11">
        <v>8057163084431</v>
      </c>
      <c r="C88" t="str">
        <f>VLOOKUP(B88,Tabella1[[EAN ORIGINALE]:[TOT RETAIL]],8,FALSE)</f>
        <v>8NZTPW</v>
      </c>
      <c r="D88" t="str">
        <f>VLOOKUP(B88,Tabella1[[EAN ORIGINALE]:[TOT RETAIL]],12,FALSE)</f>
        <v>BLACK</v>
      </c>
      <c r="F88" t="str">
        <f>VLOOKUP(B88,Tabella1[[EAN ORIGINALE]:[TOT RETAIL]],3,FALSE)</f>
        <v>MAN</v>
      </c>
    </row>
    <row r="89" spans="1:6" x14ac:dyDescent="0.25">
      <c r="A89" s="11">
        <f t="shared" si="1"/>
        <v>1</v>
      </c>
      <c r="B89" s="11">
        <v>8057163021672</v>
      </c>
      <c r="C89" t="e">
        <f>VLOOKUP(B89,Tabella1[[EAN ORIGINALE]:[TOT RETAIL]],8,FALSE)</f>
        <v>#N/A</v>
      </c>
      <c r="D89" t="e">
        <f>VLOOKUP(B89,Tabella1[[EAN ORIGINALE]:[TOT RETAIL]],12,FALSE)</f>
        <v>#N/A</v>
      </c>
      <c r="F89" t="e">
        <f>VLOOKUP(B89,Tabella1[[EAN ORIGINALE]:[TOT RETAIL]],3,FALSE)</f>
        <v>#N/A</v>
      </c>
    </row>
    <row r="90" spans="1:6" x14ac:dyDescent="0.25">
      <c r="A90" s="11">
        <f t="shared" si="1"/>
        <v>1</v>
      </c>
      <c r="B90" s="11">
        <v>8057163021672</v>
      </c>
      <c r="C90" t="e">
        <f>VLOOKUP(B90,Tabella1[[EAN ORIGINALE]:[TOT RETAIL]],8,FALSE)</f>
        <v>#N/A</v>
      </c>
      <c r="D90" t="e">
        <f>VLOOKUP(B90,Tabella1[[EAN ORIGINALE]:[TOT RETAIL]],12,FALSE)</f>
        <v>#N/A</v>
      </c>
      <c r="F90" t="e">
        <f>VLOOKUP(B90,Tabella1[[EAN ORIGINALE]:[TOT RETAIL]],3,FALSE)</f>
        <v>#N/A</v>
      </c>
    </row>
    <row r="91" spans="1:6" x14ac:dyDescent="0.25">
      <c r="A91" s="11">
        <f t="shared" si="1"/>
        <v>1</v>
      </c>
      <c r="B91" s="11">
        <v>8057163021672</v>
      </c>
      <c r="C91" t="e">
        <f>VLOOKUP(B91,Tabella1[[EAN ORIGINALE]:[TOT RETAIL]],8,FALSE)</f>
        <v>#N/A</v>
      </c>
      <c r="D91" t="e">
        <f>VLOOKUP(B91,Tabella1[[EAN ORIGINALE]:[TOT RETAIL]],12,FALSE)</f>
        <v>#N/A</v>
      </c>
      <c r="F91" t="e">
        <f>VLOOKUP(B91,Tabella1[[EAN ORIGINALE]:[TOT RETAIL]],3,FALSE)</f>
        <v>#N/A</v>
      </c>
    </row>
    <row r="92" spans="1:6" x14ac:dyDescent="0.25">
      <c r="A92" s="11">
        <f t="shared" si="1"/>
        <v>1</v>
      </c>
      <c r="B92" s="11">
        <v>8057163021672</v>
      </c>
      <c r="C92" t="e">
        <f>VLOOKUP(B92,Tabella1[[EAN ORIGINALE]:[TOT RETAIL]],8,FALSE)</f>
        <v>#N/A</v>
      </c>
      <c r="D92" t="e">
        <f>VLOOKUP(B92,Tabella1[[EAN ORIGINALE]:[TOT RETAIL]],12,FALSE)</f>
        <v>#N/A</v>
      </c>
      <c r="F92" t="e">
        <f>VLOOKUP(B92,Tabella1[[EAN ORIGINALE]:[TOT RETAIL]],3,FALSE)</f>
        <v>#N/A</v>
      </c>
    </row>
    <row r="93" spans="1:6" x14ac:dyDescent="0.25">
      <c r="A93" s="11">
        <f t="shared" si="1"/>
        <v>1</v>
      </c>
      <c r="B93" s="11">
        <v>8057163021672</v>
      </c>
      <c r="C93" t="e">
        <f>VLOOKUP(B93,Tabella1[[EAN ORIGINALE]:[TOT RETAIL]],8,FALSE)</f>
        <v>#N/A</v>
      </c>
      <c r="D93" t="e">
        <f>VLOOKUP(B93,Tabella1[[EAN ORIGINALE]:[TOT RETAIL]],12,FALSE)</f>
        <v>#N/A</v>
      </c>
      <c r="F93" t="e">
        <f>VLOOKUP(B93,Tabella1[[EAN ORIGINALE]:[TOT RETAIL]],3,FALSE)</f>
        <v>#N/A</v>
      </c>
    </row>
    <row r="94" spans="1:6" x14ac:dyDescent="0.25">
      <c r="A94" s="11">
        <f t="shared" si="1"/>
        <v>1</v>
      </c>
      <c r="B94" s="11">
        <v>8057163021672</v>
      </c>
      <c r="C94" t="e">
        <f>VLOOKUP(B94,Tabella1[[EAN ORIGINALE]:[TOT RETAIL]],8,FALSE)</f>
        <v>#N/A</v>
      </c>
      <c r="D94" t="e">
        <f>VLOOKUP(B94,Tabella1[[EAN ORIGINALE]:[TOT RETAIL]],12,FALSE)</f>
        <v>#N/A</v>
      </c>
      <c r="F94" t="e">
        <f>VLOOKUP(B94,Tabella1[[EAN ORIGINALE]:[TOT RETAIL]],3,FALSE)</f>
        <v>#N/A</v>
      </c>
    </row>
    <row r="95" spans="1:6" x14ac:dyDescent="0.25">
      <c r="A95" s="11">
        <v>2</v>
      </c>
      <c r="B95" s="11">
        <v>8057163021672</v>
      </c>
      <c r="C95" t="e">
        <f>VLOOKUP(B95,Tabella1[[EAN ORIGINALE]:[TOT RETAIL]],8,FALSE)</f>
        <v>#N/A</v>
      </c>
      <c r="D95" t="e">
        <f>VLOOKUP(B95,Tabella1[[EAN ORIGINALE]:[TOT RETAIL]],12,FALSE)</f>
        <v>#N/A</v>
      </c>
      <c r="F95" t="e">
        <f>VLOOKUP(B95,Tabella1[[EAN ORIGINALE]:[TOT RETAIL]],3,FALSE)</f>
        <v>#N/A</v>
      </c>
    </row>
    <row r="96" spans="1:6" x14ac:dyDescent="0.25">
      <c r="A96" s="11">
        <f>A95</f>
        <v>2</v>
      </c>
      <c r="B96" s="11">
        <v>8057163021672</v>
      </c>
      <c r="C96" t="e">
        <f>VLOOKUP(B96,Tabella1[[EAN ORIGINALE]:[TOT RETAIL]],8,FALSE)</f>
        <v>#N/A</v>
      </c>
      <c r="D96" t="e">
        <f>VLOOKUP(B96,Tabella1[[EAN ORIGINALE]:[TOT RETAIL]],12,FALSE)</f>
        <v>#N/A</v>
      </c>
      <c r="F96" t="e">
        <f>VLOOKUP(B96,Tabella1[[EAN ORIGINALE]:[TOT RETAIL]],3,FALSE)</f>
        <v>#N/A</v>
      </c>
    </row>
    <row r="97" spans="1:6" x14ac:dyDescent="0.25">
      <c r="A97" s="11">
        <f t="shared" ref="A97:A159" si="2">A96</f>
        <v>2</v>
      </c>
      <c r="B97" s="11">
        <v>8057163021658</v>
      </c>
      <c r="C97" t="str">
        <f>VLOOKUP(B97,Tabella1[[EAN ORIGINALE]:[TOT RETAIL]],8,FALSE)</f>
        <v>3LZC28</v>
      </c>
      <c r="D97" t="str">
        <f>VLOOKUP(B97,Tabella1[[EAN ORIGINALE]:[TOT RETAIL]],12,FALSE)</f>
        <v>BLUE WHITE CHAIN</v>
      </c>
      <c r="F97" t="str">
        <f>VLOOKUP(B97,Tabella1[[EAN ORIGINALE]:[TOT RETAIL]],3,FALSE)</f>
        <v>MAN</v>
      </c>
    </row>
    <row r="98" spans="1:6" x14ac:dyDescent="0.25">
      <c r="A98" s="11">
        <f t="shared" si="2"/>
        <v>2</v>
      </c>
      <c r="B98" s="11">
        <v>8057163021658</v>
      </c>
      <c r="C98" t="str">
        <f>VLOOKUP(B98,Tabella1[[EAN ORIGINALE]:[TOT RETAIL]],8,FALSE)</f>
        <v>3LZC28</v>
      </c>
      <c r="D98" t="str">
        <f>VLOOKUP(B98,Tabella1[[EAN ORIGINALE]:[TOT RETAIL]],12,FALSE)</f>
        <v>BLUE WHITE CHAIN</v>
      </c>
      <c r="F98" t="str">
        <f>VLOOKUP(B98,Tabella1[[EAN ORIGINALE]:[TOT RETAIL]],3,FALSE)</f>
        <v>MAN</v>
      </c>
    </row>
    <row r="99" spans="1:6" x14ac:dyDescent="0.25">
      <c r="A99" s="11">
        <f t="shared" si="2"/>
        <v>2</v>
      </c>
      <c r="B99" s="11">
        <v>8057163021627</v>
      </c>
      <c r="C99" t="str">
        <f>VLOOKUP(B99,Tabella1[[EAN ORIGINALE]:[TOT RETAIL]],8,FALSE)</f>
        <v>3LZC28</v>
      </c>
      <c r="D99" t="str">
        <f>VLOOKUP(B99,Tabella1[[EAN ORIGINALE]:[TOT RETAIL]],12,FALSE)</f>
        <v>BLUE WHITE CHAIN</v>
      </c>
      <c r="F99" t="str">
        <f>VLOOKUP(B99,Tabella1[[EAN ORIGINALE]:[TOT RETAIL]],3,FALSE)</f>
        <v>MAN</v>
      </c>
    </row>
    <row r="100" spans="1:6" x14ac:dyDescent="0.25">
      <c r="A100" s="11">
        <f t="shared" si="2"/>
        <v>2</v>
      </c>
      <c r="B100" s="11">
        <v>8057163021658</v>
      </c>
      <c r="C100" t="str">
        <f>VLOOKUP(B100,Tabella1[[EAN ORIGINALE]:[TOT RETAIL]],8,FALSE)</f>
        <v>3LZC28</v>
      </c>
      <c r="D100" t="str">
        <f>VLOOKUP(B100,Tabella1[[EAN ORIGINALE]:[TOT RETAIL]],12,FALSE)</f>
        <v>BLUE WHITE CHAIN</v>
      </c>
      <c r="F100" t="str">
        <f>VLOOKUP(B100,Tabella1[[EAN ORIGINALE]:[TOT RETAIL]],3,FALSE)</f>
        <v>MAN</v>
      </c>
    </row>
    <row r="101" spans="1:6" x14ac:dyDescent="0.25">
      <c r="A101" s="11">
        <f t="shared" si="2"/>
        <v>2</v>
      </c>
      <c r="B101" s="11">
        <v>8057163021658</v>
      </c>
      <c r="C101" t="str">
        <f>VLOOKUP(B101,Tabella1[[EAN ORIGINALE]:[TOT RETAIL]],8,FALSE)</f>
        <v>3LZC28</v>
      </c>
      <c r="D101" t="str">
        <f>VLOOKUP(B101,Tabella1[[EAN ORIGINALE]:[TOT RETAIL]],12,FALSE)</f>
        <v>BLUE WHITE CHAIN</v>
      </c>
      <c r="F101" t="str">
        <f>VLOOKUP(B101,Tabella1[[EAN ORIGINALE]:[TOT RETAIL]],3,FALSE)</f>
        <v>MAN</v>
      </c>
    </row>
    <row r="102" spans="1:6" x14ac:dyDescent="0.25">
      <c r="A102" s="11">
        <f t="shared" si="2"/>
        <v>2</v>
      </c>
      <c r="B102" s="11">
        <v>8057163021627</v>
      </c>
      <c r="C102" t="str">
        <f>VLOOKUP(B102,Tabella1[[EAN ORIGINALE]:[TOT RETAIL]],8,FALSE)</f>
        <v>3LZC28</v>
      </c>
      <c r="D102" t="str">
        <f>VLOOKUP(B102,Tabella1[[EAN ORIGINALE]:[TOT RETAIL]],12,FALSE)</f>
        <v>BLUE WHITE CHAIN</v>
      </c>
      <c r="F102" t="str">
        <f>VLOOKUP(B102,Tabella1[[EAN ORIGINALE]:[TOT RETAIL]],3,FALSE)</f>
        <v>MAN</v>
      </c>
    </row>
    <row r="103" spans="1:6" x14ac:dyDescent="0.25">
      <c r="A103" s="11">
        <f t="shared" si="2"/>
        <v>2</v>
      </c>
      <c r="B103" s="11">
        <v>8057163021627</v>
      </c>
      <c r="C103" t="str">
        <f>VLOOKUP(B103,Tabella1[[EAN ORIGINALE]:[TOT RETAIL]],8,FALSE)</f>
        <v>3LZC28</v>
      </c>
      <c r="D103" t="str">
        <f>VLOOKUP(B103,Tabella1[[EAN ORIGINALE]:[TOT RETAIL]],12,FALSE)</f>
        <v>BLUE WHITE CHAIN</v>
      </c>
      <c r="F103" t="str">
        <f>VLOOKUP(B103,Tabella1[[EAN ORIGINALE]:[TOT RETAIL]],3,FALSE)</f>
        <v>MAN</v>
      </c>
    </row>
    <row r="104" spans="1:6" x14ac:dyDescent="0.25">
      <c r="A104" s="11">
        <f t="shared" si="2"/>
        <v>2</v>
      </c>
      <c r="B104" s="11">
        <v>8057163021627</v>
      </c>
      <c r="C104" t="str">
        <f>VLOOKUP(B104,Tabella1[[EAN ORIGINALE]:[TOT RETAIL]],8,FALSE)</f>
        <v>3LZC28</v>
      </c>
      <c r="D104" t="str">
        <f>VLOOKUP(B104,Tabella1[[EAN ORIGINALE]:[TOT RETAIL]],12,FALSE)</f>
        <v>BLUE WHITE CHAIN</v>
      </c>
      <c r="F104" t="str">
        <f>VLOOKUP(B104,Tabella1[[EAN ORIGINALE]:[TOT RETAIL]],3,FALSE)</f>
        <v>MAN</v>
      </c>
    </row>
    <row r="105" spans="1:6" x14ac:dyDescent="0.25">
      <c r="A105" s="11">
        <f t="shared" si="2"/>
        <v>2</v>
      </c>
      <c r="B105" s="11">
        <v>8057163021627</v>
      </c>
      <c r="C105" t="str">
        <f>VLOOKUP(B105,Tabella1[[EAN ORIGINALE]:[TOT RETAIL]],8,FALSE)</f>
        <v>3LZC28</v>
      </c>
      <c r="D105" t="str">
        <f>VLOOKUP(B105,Tabella1[[EAN ORIGINALE]:[TOT RETAIL]],12,FALSE)</f>
        <v>BLUE WHITE CHAIN</v>
      </c>
      <c r="F105" t="str">
        <f>VLOOKUP(B105,Tabella1[[EAN ORIGINALE]:[TOT RETAIL]],3,FALSE)</f>
        <v>MAN</v>
      </c>
    </row>
    <row r="106" spans="1:6" x14ac:dyDescent="0.25">
      <c r="A106" s="11">
        <f t="shared" si="2"/>
        <v>2</v>
      </c>
      <c r="B106" s="11">
        <v>8057163021627</v>
      </c>
      <c r="C106" t="str">
        <f>VLOOKUP(B106,Tabella1[[EAN ORIGINALE]:[TOT RETAIL]],8,FALSE)</f>
        <v>3LZC28</v>
      </c>
      <c r="D106" t="str">
        <f>VLOOKUP(B106,Tabella1[[EAN ORIGINALE]:[TOT RETAIL]],12,FALSE)</f>
        <v>BLUE WHITE CHAIN</v>
      </c>
      <c r="F106" t="str">
        <f>VLOOKUP(B106,Tabella1[[EAN ORIGINALE]:[TOT RETAIL]],3,FALSE)</f>
        <v>MAN</v>
      </c>
    </row>
    <row r="107" spans="1:6" x14ac:dyDescent="0.25">
      <c r="A107" s="11">
        <f t="shared" si="2"/>
        <v>2</v>
      </c>
      <c r="B107" s="11">
        <v>8057163021627</v>
      </c>
      <c r="C107" t="str">
        <f>VLOOKUP(B107,Tabella1[[EAN ORIGINALE]:[TOT RETAIL]],8,FALSE)</f>
        <v>3LZC28</v>
      </c>
      <c r="D107" t="str">
        <f>VLOOKUP(B107,Tabella1[[EAN ORIGINALE]:[TOT RETAIL]],12,FALSE)</f>
        <v>BLUE WHITE CHAIN</v>
      </c>
      <c r="F107" t="str">
        <f>VLOOKUP(B107,Tabella1[[EAN ORIGINALE]:[TOT RETAIL]],3,FALSE)</f>
        <v>MAN</v>
      </c>
    </row>
    <row r="108" spans="1:6" x14ac:dyDescent="0.25">
      <c r="A108" s="11">
        <f t="shared" si="2"/>
        <v>2</v>
      </c>
      <c r="B108" s="11">
        <v>8057163021634</v>
      </c>
      <c r="C108" t="str">
        <f>VLOOKUP(B108,Tabella1[[EAN ORIGINALE]:[TOT RETAIL]],8,FALSE)</f>
        <v>3LZC28</v>
      </c>
      <c r="D108" t="str">
        <f>VLOOKUP(B108,Tabella1[[EAN ORIGINALE]:[TOT RETAIL]],12,FALSE)</f>
        <v>BLUE WHITE CHAIN</v>
      </c>
      <c r="F108" t="str">
        <f>VLOOKUP(B108,Tabella1[[EAN ORIGINALE]:[TOT RETAIL]],3,FALSE)</f>
        <v>MAN</v>
      </c>
    </row>
    <row r="109" spans="1:6" x14ac:dyDescent="0.25">
      <c r="A109" s="11">
        <f t="shared" si="2"/>
        <v>2</v>
      </c>
      <c r="B109" s="11">
        <v>8057163021634</v>
      </c>
      <c r="C109" t="str">
        <f>VLOOKUP(B109,Tabella1[[EAN ORIGINALE]:[TOT RETAIL]],8,FALSE)</f>
        <v>3LZC28</v>
      </c>
      <c r="D109" t="str">
        <f>VLOOKUP(B109,Tabella1[[EAN ORIGINALE]:[TOT RETAIL]],12,FALSE)</f>
        <v>BLUE WHITE CHAIN</v>
      </c>
      <c r="F109" t="str">
        <f>VLOOKUP(B109,Tabella1[[EAN ORIGINALE]:[TOT RETAIL]],3,FALSE)</f>
        <v>MAN</v>
      </c>
    </row>
    <row r="110" spans="1:6" x14ac:dyDescent="0.25">
      <c r="A110" s="11">
        <f t="shared" si="2"/>
        <v>2</v>
      </c>
      <c r="B110" s="11">
        <v>8057163021634</v>
      </c>
      <c r="C110" t="str">
        <f>VLOOKUP(B110,Tabella1[[EAN ORIGINALE]:[TOT RETAIL]],8,FALSE)</f>
        <v>3LZC28</v>
      </c>
      <c r="D110" t="str">
        <f>VLOOKUP(B110,Tabella1[[EAN ORIGINALE]:[TOT RETAIL]],12,FALSE)</f>
        <v>BLUE WHITE CHAIN</v>
      </c>
      <c r="F110" t="str">
        <f>VLOOKUP(B110,Tabella1[[EAN ORIGINALE]:[TOT RETAIL]],3,FALSE)</f>
        <v>MAN</v>
      </c>
    </row>
    <row r="111" spans="1:6" x14ac:dyDescent="0.25">
      <c r="A111" s="11">
        <f t="shared" si="2"/>
        <v>2</v>
      </c>
      <c r="B111" s="11">
        <v>8057163021641</v>
      </c>
      <c r="C111" t="str">
        <f>VLOOKUP(B111,Tabella1[[EAN ORIGINALE]:[TOT RETAIL]],8,FALSE)</f>
        <v>3LZC28</v>
      </c>
      <c r="D111" t="str">
        <f>VLOOKUP(B111,Tabella1[[EAN ORIGINALE]:[TOT RETAIL]],12,FALSE)</f>
        <v>BLUE WHITE CHAIN</v>
      </c>
      <c r="F111" t="str">
        <f>VLOOKUP(B111,Tabella1[[EAN ORIGINALE]:[TOT RETAIL]],3,FALSE)</f>
        <v>MAN</v>
      </c>
    </row>
    <row r="112" spans="1:6" x14ac:dyDescent="0.25">
      <c r="A112" s="11">
        <f t="shared" si="2"/>
        <v>2</v>
      </c>
      <c r="B112" s="11">
        <v>8057163021641</v>
      </c>
      <c r="C112" t="str">
        <f>VLOOKUP(B112,Tabella1[[EAN ORIGINALE]:[TOT RETAIL]],8,FALSE)</f>
        <v>3LZC28</v>
      </c>
      <c r="D112" t="str">
        <f>VLOOKUP(B112,Tabella1[[EAN ORIGINALE]:[TOT RETAIL]],12,FALSE)</f>
        <v>BLUE WHITE CHAIN</v>
      </c>
      <c r="F112" t="str">
        <f>VLOOKUP(B112,Tabella1[[EAN ORIGINALE]:[TOT RETAIL]],3,FALSE)</f>
        <v>MAN</v>
      </c>
    </row>
    <row r="113" spans="1:6" x14ac:dyDescent="0.25">
      <c r="A113" s="11">
        <f t="shared" si="2"/>
        <v>2</v>
      </c>
      <c r="B113" s="11">
        <v>8057163021641</v>
      </c>
      <c r="C113" t="str">
        <f>VLOOKUP(B113,Tabella1[[EAN ORIGINALE]:[TOT RETAIL]],8,FALSE)</f>
        <v>3LZC28</v>
      </c>
      <c r="D113" t="str">
        <f>VLOOKUP(B113,Tabella1[[EAN ORIGINALE]:[TOT RETAIL]],12,FALSE)</f>
        <v>BLUE WHITE CHAIN</v>
      </c>
      <c r="F113" t="str">
        <f>VLOOKUP(B113,Tabella1[[EAN ORIGINALE]:[TOT RETAIL]],3,FALSE)</f>
        <v>MAN</v>
      </c>
    </row>
    <row r="114" spans="1:6" x14ac:dyDescent="0.25">
      <c r="A114" s="11">
        <f t="shared" si="2"/>
        <v>2</v>
      </c>
      <c r="B114" s="11">
        <v>8057163021641</v>
      </c>
      <c r="C114" t="str">
        <f>VLOOKUP(B114,Tabella1[[EAN ORIGINALE]:[TOT RETAIL]],8,FALSE)</f>
        <v>3LZC28</v>
      </c>
      <c r="D114" t="str">
        <f>VLOOKUP(B114,Tabella1[[EAN ORIGINALE]:[TOT RETAIL]],12,FALSE)</f>
        <v>BLUE WHITE CHAIN</v>
      </c>
      <c r="F114" t="str">
        <f>VLOOKUP(B114,Tabella1[[EAN ORIGINALE]:[TOT RETAIL]],3,FALSE)</f>
        <v>MAN</v>
      </c>
    </row>
    <row r="115" spans="1:6" x14ac:dyDescent="0.25">
      <c r="A115" s="11">
        <f t="shared" si="2"/>
        <v>2</v>
      </c>
      <c r="B115" s="11">
        <v>8057163021641</v>
      </c>
      <c r="C115" t="str">
        <f>VLOOKUP(B115,Tabella1[[EAN ORIGINALE]:[TOT RETAIL]],8,FALSE)</f>
        <v>3LZC28</v>
      </c>
      <c r="D115" t="str">
        <f>VLOOKUP(B115,Tabella1[[EAN ORIGINALE]:[TOT RETAIL]],12,FALSE)</f>
        <v>BLUE WHITE CHAIN</v>
      </c>
      <c r="F115" t="str">
        <f>VLOOKUP(B115,Tabella1[[EAN ORIGINALE]:[TOT RETAIL]],3,FALSE)</f>
        <v>MAN</v>
      </c>
    </row>
    <row r="116" spans="1:6" x14ac:dyDescent="0.25">
      <c r="A116" s="11">
        <f t="shared" si="2"/>
        <v>2</v>
      </c>
      <c r="B116" s="11">
        <v>8057163021641</v>
      </c>
      <c r="C116" t="str">
        <f>VLOOKUP(B116,Tabella1[[EAN ORIGINALE]:[TOT RETAIL]],8,FALSE)</f>
        <v>3LZC28</v>
      </c>
      <c r="D116" t="str">
        <f>VLOOKUP(B116,Tabella1[[EAN ORIGINALE]:[TOT RETAIL]],12,FALSE)</f>
        <v>BLUE WHITE CHAIN</v>
      </c>
      <c r="F116" t="str">
        <f>VLOOKUP(B116,Tabella1[[EAN ORIGINALE]:[TOT RETAIL]],3,FALSE)</f>
        <v>MAN</v>
      </c>
    </row>
    <row r="117" spans="1:6" x14ac:dyDescent="0.25">
      <c r="A117" s="11">
        <f t="shared" si="2"/>
        <v>2</v>
      </c>
      <c r="B117" s="11">
        <v>8052130436220</v>
      </c>
      <c r="C117" t="str">
        <f>VLOOKUP(B117,Tabella1[[EAN ORIGINALE]:[TOT RETAIL]],8,FALSE)</f>
        <v>8NZC31</v>
      </c>
      <c r="D117" t="str">
        <f>VLOOKUP(B117,Tabella1[[EAN ORIGINALE]:[TOT RETAIL]],12,FALSE)</f>
        <v>NAVY</v>
      </c>
      <c r="F117" t="str">
        <f>VLOOKUP(B117,Tabella1[[EAN ORIGINALE]:[TOT RETAIL]],3,FALSE)</f>
        <v>MAN</v>
      </c>
    </row>
    <row r="118" spans="1:6" x14ac:dyDescent="0.25">
      <c r="A118" s="11">
        <f t="shared" si="2"/>
        <v>2</v>
      </c>
      <c r="B118" s="11">
        <v>8052130436220</v>
      </c>
      <c r="C118" t="str">
        <f>VLOOKUP(B118,Tabella1[[EAN ORIGINALE]:[TOT RETAIL]],8,FALSE)</f>
        <v>8NZC31</v>
      </c>
      <c r="D118" t="str">
        <f>VLOOKUP(B118,Tabella1[[EAN ORIGINALE]:[TOT RETAIL]],12,FALSE)</f>
        <v>NAVY</v>
      </c>
      <c r="F118" t="str">
        <f>VLOOKUP(B118,Tabella1[[EAN ORIGINALE]:[TOT RETAIL]],3,FALSE)</f>
        <v>MAN</v>
      </c>
    </row>
    <row r="119" spans="1:6" x14ac:dyDescent="0.25">
      <c r="A119" s="11">
        <f t="shared" si="2"/>
        <v>2</v>
      </c>
      <c r="B119" s="11">
        <v>8052130436220</v>
      </c>
      <c r="C119" t="str">
        <f>VLOOKUP(B119,Tabella1[[EAN ORIGINALE]:[TOT RETAIL]],8,FALSE)</f>
        <v>8NZC31</v>
      </c>
      <c r="D119" t="str">
        <f>VLOOKUP(B119,Tabella1[[EAN ORIGINALE]:[TOT RETAIL]],12,FALSE)</f>
        <v>NAVY</v>
      </c>
      <c r="F119" t="str">
        <f>VLOOKUP(B119,Tabella1[[EAN ORIGINALE]:[TOT RETAIL]],3,FALSE)</f>
        <v>MAN</v>
      </c>
    </row>
    <row r="120" spans="1:6" x14ac:dyDescent="0.25">
      <c r="A120" s="11">
        <f t="shared" si="2"/>
        <v>2</v>
      </c>
      <c r="B120" s="11">
        <v>8052130436220</v>
      </c>
      <c r="C120" t="str">
        <f>VLOOKUP(B120,Tabella1[[EAN ORIGINALE]:[TOT RETAIL]],8,FALSE)</f>
        <v>8NZC31</v>
      </c>
      <c r="D120" t="str">
        <f>VLOOKUP(B120,Tabella1[[EAN ORIGINALE]:[TOT RETAIL]],12,FALSE)</f>
        <v>NAVY</v>
      </c>
      <c r="F120" t="str">
        <f>VLOOKUP(B120,Tabella1[[EAN ORIGINALE]:[TOT RETAIL]],3,FALSE)</f>
        <v>MAN</v>
      </c>
    </row>
    <row r="121" spans="1:6" x14ac:dyDescent="0.25">
      <c r="A121" s="11">
        <f t="shared" si="2"/>
        <v>2</v>
      </c>
      <c r="B121" s="11">
        <v>8052130436220</v>
      </c>
      <c r="C121" t="str">
        <f>VLOOKUP(B121,Tabella1[[EAN ORIGINALE]:[TOT RETAIL]],8,FALSE)</f>
        <v>8NZC31</v>
      </c>
      <c r="D121" t="str">
        <f>VLOOKUP(B121,Tabella1[[EAN ORIGINALE]:[TOT RETAIL]],12,FALSE)</f>
        <v>NAVY</v>
      </c>
      <c r="F121" t="str">
        <f>VLOOKUP(B121,Tabella1[[EAN ORIGINALE]:[TOT RETAIL]],3,FALSE)</f>
        <v>MAN</v>
      </c>
    </row>
    <row r="122" spans="1:6" x14ac:dyDescent="0.25">
      <c r="A122" s="11">
        <f t="shared" si="2"/>
        <v>2</v>
      </c>
      <c r="B122" s="11">
        <v>8052130436220</v>
      </c>
      <c r="C122" t="str">
        <f>VLOOKUP(B122,Tabella1[[EAN ORIGINALE]:[TOT RETAIL]],8,FALSE)</f>
        <v>8NZC31</v>
      </c>
      <c r="D122" t="str">
        <f>VLOOKUP(B122,Tabella1[[EAN ORIGINALE]:[TOT RETAIL]],12,FALSE)</f>
        <v>NAVY</v>
      </c>
      <c r="F122" t="str">
        <f>VLOOKUP(B122,Tabella1[[EAN ORIGINALE]:[TOT RETAIL]],3,FALSE)</f>
        <v>MAN</v>
      </c>
    </row>
    <row r="123" spans="1:6" x14ac:dyDescent="0.25">
      <c r="A123" s="11">
        <f t="shared" si="2"/>
        <v>2</v>
      </c>
      <c r="B123" s="11">
        <v>8052130436220</v>
      </c>
      <c r="C123" t="str">
        <f>VLOOKUP(B123,Tabella1[[EAN ORIGINALE]:[TOT RETAIL]],8,FALSE)</f>
        <v>8NZC31</v>
      </c>
      <c r="D123" t="str">
        <f>VLOOKUP(B123,Tabella1[[EAN ORIGINALE]:[TOT RETAIL]],12,FALSE)</f>
        <v>NAVY</v>
      </c>
      <c r="F123" t="str">
        <f>VLOOKUP(B123,Tabella1[[EAN ORIGINALE]:[TOT RETAIL]],3,FALSE)</f>
        <v>MAN</v>
      </c>
    </row>
    <row r="124" spans="1:6" x14ac:dyDescent="0.25">
      <c r="A124" s="11">
        <f t="shared" si="2"/>
        <v>2</v>
      </c>
      <c r="B124" s="11">
        <v>8052130436220</v>
      </c>
      <c r="C124" t="str">
        <f>VLOOKUP(B124,Tabella1[[EAN ORIGINALE]:[TOT RETAIL]],8,FALSE)</f>
        <v>8NZC31</v>
      </c>
      <c r="D124" t="str">
        <f>VLOOKUP(B124,Tabella1[[EAN ORIGINALE]:[TOT RETAIL]],12,FALSE)</f>
        <v>NAVY</v>
      </c>
      <c r="F124" t="str">
        <f>VLOOKUP(B124,Tabella1[[EAN ORIGINALE]:[TOT RETAIL]],3,FALSE)</f>
        <v>MAN</v>
      </c>
    </row>
    <row r="125" spans="1:6" x14ac:dyDescent="0.25">
      <c r="A125" s="11">
        <f t="shared" si="2"/>
        <v>2</v>
      </c>
      <c r="B125" s="11">
        <v>8052130436176</v>
      </c>
      <c r="C125" t="str">
        <f>VLOOKUP(B125,Tabella1[[EAN ORIGINALE]:[TOT RETAIL]],8,FALSE)</f>
        <v>8NZC31</v>
      </c>
      <c r="D125" t="str">
        <f>VLOOKUP(B125,Tabella1[[EAN ORIGINALE]:[TOT RETAIL]],12,FALSE)</f>
        <v>NAVY</v>
      </c>
      <c r="F125" t="str">
        <f>VLOOKUP(B125,Tabella1[[EAN ORIGINALE]:[TOT RETAIL]],3,FALSE)</f>
        <v>MAN</v>
      </c>
    </row>
    <row r="126" spans="1:6" x14ac:dyDescent="0.25">
      <c r="A126" s="11">
        <f t="shared" si="2"/>
        <v>2</v>
      </c>
      <c r="B126" s="11">
        <v>8052130436220</v>
      </c>
      <c r="C126" t="str">
        <f>VLOOKUP(B126,Tabella1[[EAN ORIGINALE]:[TOT RETAIL]],8,FALSE)</f>
        <v>8NZC31</v>
      </c>
      <c r="D126" t="str">
        <f>VLOOKUP(B126,Tabella1[[EAN ORIGINALE]:[TOT RETAIL]],12,FALSE)</f>
        <v>NAVY</v>
      </c>
      <c r="F126" t="str">
        <f>VLOOKUP(B126,Tabella1[[EAN ORIGINALE]:[TOT RETAIL]],3,FALSE)</f>
        <v>MAN</v>
      </c>
    </row>
    <row r="127" spans="1:6" x14ac:dyDescent="0.25">
      <c r="A127" s="11">
        <f t="shared" si="2"/>
        <v>2</v>
      </c>
      <c r="B127" s="11">
        <v>8052130436220</v>
      </c>
      <c r="C127" t="str">
        <f>VLOOKUP(B127,Tabella1[[EAN ORIGINALE]:[TOT RETAIL]],8,FALSE)</f>
        <v>8NZC31</v>
      </c>
      <c r="D127" t="str">
        <f>VLOOKUP(B127,Tabella1[[EAN ORIGINALE]:[TOT RETAIL]],12,FALSE)</f>
        <v>NAVY</v>
      </c>
      <c r="F127" t="str">
        <f>VLOOKUP(B127,Tabella1[[EAN ORIGINALE]:[TOT RETAIL]],3,FALSE)</f>
        <v>MAN</v>
      </c>
    </row>
    <row r="128" spans="1:6" x14ac:dyDescent="0.25">
      <c r="A128" s="11">
        <f t="shared" si="2"/>
        <v>2</v>
      </c>
      <c r="B128" s="11">
        <v>8052130436176</v>
      </c>
      <c r="C128" t="str">
        <f>VLOOKUP(B128,Tabella1[[EAN ORIGINALE]:[TOT RETAIL]],8,FALSE)</f>
        <v>8NZC31</v>
      </c>
      <c r="D128" t="str">
        <f>VLOOKUP(B128,Tabella1[[EAN ORIGINALE]:[TOT RETAIL]],12,FALSE)</f>
        <v>NAVY</v>
      </c>
      <c r="F128" t="str">
        <f>VLOOKUP(B128,Tabella1[[EAN ORIGINALE]:[TOT RETAIL]],3,FALSE)</f>
        <v>MAN</v>
      </c>
    </row>
    <row r="129" spans="1:6" x14ac:dyDescent="0.25">
      <c r="A129" s="11">
        <f t="shared" si="2"/>
        <v>2</v>
      </c>
      <c r="B129" s="11">
        <v>8052130436176</v>
      </c>
      <c r="C129" t="str">
        <f>VLOOKUP(B129,Tabella1[[EAN ORIGINALE]:[TOT RETAIL]],8,FALSE)</f>
        <v>8NZC31</v>
      </c>
      <c r="D129" t="str">
        <f>VLOOKUP(B129,Tabella1[[EAN ORIGINALE]:[TOT RETAIL]],12,FALSE)</f>
        <v>NAVY</v>
      </c>
      <c r="F129" t="str">
        <f>VLOOKUP(B129,Tabella1[[EAN ORIGINALE]:[TOT RETAIL]],3,FALSE)</f>
        <v>MAN</v>
      </c>
    </row>
    <row r="130" spans="1:6" x14ac:dyDescent="0.25">
      <c r="A130" s="11">
        <f t="shared" si="2"/>
        <v>2</v>
      </c>
      <c r="B130" s="11">
        <v>8052130436176</v>
      </c>
      <c r="C130" t="str">
        <f>VLOOKUP(B130,Tabella1[[EAN ORIGINALE]:[TOT RETAIL]],8,FALSE)</f>
        <v>8NZC31</v>
      </c>
      <c r="D130" t="str">
        <f>VLOOKUP(B130,Tabella1[[EAN ORIGINALE]:[TOT RETAIL]],12,FALSE)</f>
        <v>NAVY</v>
      </c>
      <c r="F130" t="str">
        <f>VLOOKUP(B130,Tabella1[[EAN ORIGINALE]:[TOT RETAIL]],3,FALSE)</f>
        <v>MAN</v>
      </c>
    </row>
    <row r="131" spans="1:6" x14ac:dyDescent="0.25">
      <c r="A131" s="11">
        <f t="shared" si="2"/>
        <v>2</v>
      </c>
      <c r="B131" s="11">
        <v>8052130436176</v>
      </c>
      <c r="C131" t="str">
        <f>VLOOKUP(B131,Tabella1[[EAN ORIGINALE]:[TOT RETAIL]],8,FALSE)</f>
        <v>8NZC31</v>
      </c>
      <c r="D131" t="str">
        <f>VLOOKUP(B131,Tabella1[[EAN ORIGINALE]:[TOT RETAIL]],12,FALSE)</f>
        <v>NAVY</v>
      </c>
      <c r="F131" t="str">
        <f>VLOOKUP(B131,Tabella1[[EAN ORIGINALE]:[TOT RETAIL]],3,FALSE)</f>
        <v>MAN</v>
      </c>
    </row>
    <row r="132" spans="1:6" x14ac:dyDescent="0.25">
      <c r="A132" s="11">
        <f t="shared" si="2"/>
        <v>2</v>
      </c>
      <c r="B132" s="11">
        <v>8052130436176</v>
      </c>
      <c r="C132" t="str">
        <f>VLOOKUP(B132,Tabella1[[EAN ORIGINALE]:[TOT RETAIL]],8,FALSE)</f>
        <v>8NZC31</v>
      </c>
      <c r="D132" t="str">
        <f>VLOOKUP(B132,Tabella1[[EAN ORIGINALE]:[TOT RETAIL]],12,FALSE)</f>
        <v>NAVY</v>
      </c>
      <c r="F132" t="str">
        <f>VLOOKUP(B132,Tabella1[[EAN ORIGINALE]:[TOT RETAIL]],3,FALSE)</f>
        <v>MAN</v>
      </c>
    </row>
    <row r="133" spans="1:6" x14ac:dyDescent="0.25">
      <c r="A133" s="11">
        <f t="shared" si="2"/>
        <v>2</v>
      </c>
      <c r="B133" s="11">
        <v>8052130436206</v>
      </c>
      <c r="C133" t="str">
        <f>VLOOKUP(B133,Tabella1[[EAN ORIGINALE]:[TOT RETAIL]],8,FALSE)</f>
        <v>8NZC31</v>
      </c>
      <c r="D133" t="str">
        <f>VLOOKUP(B133,Tabella1[[EAN ORIGINALE]:[TOT RETAIL]],12,FALSE)</f>
        <v>NAVY</v>
      </c>
      <c r="F133" t="str">
        <f>VLOOKUP(B133,Tabella1[[EAN ORIGINALE]:[TOT RETAIL]],3,FALSE)</f>
        <v>MAN</v>
      </c>
    </row>
    <row r="134" spans="1:6" x14ac:dyDescent="0.25">
      <c r="A134" s="11">
        <f t="shared" si="2"/>
        <v>2</v>
      </c>
      <c r="B134" s="11">
        <v>8052130436176</v>
      </c>
      <c r="C134" t="str">
        <f>VLOOKUP(B134,Tabella1[[EAN ORIGINALE]:[TOT RETAIL]],8,FALSE)</f>
        <v>8NZC31</v>
      </c>
      <c r="D134" t="str">
        <f>VLOOKUP(B134,Tabella1[[EAN ORIGINALE]:[TOT RETAIL]],12,FALSE)</f>
        <v>NAVY</v>
      </c>
      <c r="F134" t="str">
        <f>VLOOKUP(B134,Tabella1[[EAN ORIGINALE]:[TOT RETAIL]],3,FALSE)</f>
        <v>MAN</v>
      </c>
    </row>
    <row r="135" spans="1:6" x14ac:dyDescent="0.25">
      <c r="A135" s="11">
        <f t="shared" si="2"/>
        <v>2</v>
      </c>
      <c r="B135" s="11">
        <v>8052130436206</v>
      </c>
      <c r="C135" t="str">
        <f>VLOOKUP(B135,Tabella1[[EAN ORIGINALE]:[TOT RETAIL]],8,FALSE)</f>
        <v>8NZC31</v>
      </c>
      <c r="D135" t="str">
        <f>VLOOKUP(B135,Tabella1[[EAN ORIGINALE]:[TOT RETAIL]],12,FALSE)</f>
        <v>NAVY</v>
      </c>
      <c r="F135" t="str">
        <f>VLOOKUP(B135,Tabella1[[EAN ORIGINALE]:[TOT RETAIL]],3,FALSE)</f>
        <v>MAN</v>
      </c>
    </row>
    <row r="136" spans="1:6" x14ac:dyDescent="0.25">
      <c r="A136" s="11">
        <f t="shared" si="2"/>
        <v>2</v>
      </c>
      <c r="B136" s="11">
        <v>8052130436206</v>
      </c>
      <c r="C136" t="str">
        <f>VLOOKUP(B136,Tabella1[[EAN ORIGINALE]:[TOT RETAIL]],8,FALSE)</f>
        <v>8NZC31</v>
      </c>
      <c r="D136" t="str">
        <f>VLOOKUP(B136,Tabella1[[EAN ORIGINALE]:[TOT RETAIL]],12,FALSE)</f>
        <v>NAVY</v>
      </c>
      <c r="F136" t="str">
        <f>VLOOKUP(B136,Tabella1[[EAN ORIGINALE]:[TOT RETAIL]],3,FALSE)</f>
        <v>MAN</v>
      </c>
    </row>
    <row r="137" spans="1:6" x14ac:dyDescent="0.25">
      <c r="A137" s="11">
        <f t="shared" si="2"/>
        <v>2</v>
      </c>
      <c r="B137" s="11">
        <v>8052130436206</v>
      </c>
      <c r="C137" t="str">
        <f>VLOOKUP(B137,Tabella1[[EAN ORIGINALE]:[TOT RETAIL]],8,FALSE)</f>
        <v>8NZC31</v>
      </c>
      <c r="D137" t="str">
        <f>VLOOKUP(B137,Tabella1[[EAN ORIGINALE]:[TOT RETAIL]],12,FALSE)</f>
        <v>NAVY</v>
      </c>
      <c r="F137" t="str">
        <f>VLOOKUP(B137,Tabella1[[EAN ORIGINALE]:[TOT RETAIL]],3,FALSE)</f>
        <v>MAN</v>
      </c>
    </row>
    <row r="138" spans="1:6" x14ac:dyDescent="0.25">
      <c r="A138" s="11">
        <f t="shared" si="2"/>
        <v>2</v>
      </c>
      <c r="B138" s="11">
        <v>8052130436206</v>
      </c>
      <c r="C138" t="str">
        <f>VLOOKUP(B138,Tabella1[[EAN ORIGINALE]:[TOT RETAIL]],8,FALSE)</f>
        <v>8NZC31</v>
      </c>
      <c r="D138" t="str">
        <f>VLOOKUP(B138,Tabella1[[EAN ORIGINALE]:[TOT RETAIL]],12,FALSE)</f>
        <v>NAVY</v>
      </c>
      <c r="F138" t="str">
        <f>VLOOKUP(B138,Tabella1[[EAN ORIGINALE]:[TOT RETAIL]],3,FALSE)</f>
        <v>MAN</v>
      </c>
    </row>
    <row r="139" spans="1:6" x14ac:dyDescent="0.25">
      <c r="A139" s="11">
        <f t="shared" si="2"/>
        <v>2</v>
      </c>
      <c r="B139" s="11">
        <v>8052130436206</v>
      </c>
      <c r="C139" t="str">
        <f>VLOOKUP(B139,Tabella1[[EAN ORIGINALE]:[TOT RETAIL]],8,FALSE)</f>
        <v>8NZC31</v>
      </c>
      <c r="D139" t="str">
        <f>VLOOKUP(B139,Tabella1[[EAN ORIGINALE]:[TOT RETAIL]],12,FALSE)</f>
        <v>NAVY</v>
      </c>
      <c r="F139" t="str">
        <f>VLOOKUP(B139,Tabella1[[EAN ORIGINALE]:[TOT RETAIL]],3,FALSE)</f>
        <v>MAN</v>
      </c>
    </row>
    <row r="140" spans="1:6" x14ac:dyDescent="0.25">
      <c r="A140" s="11">
        <f t="shared" si="2"/>
        <v>2</v>
      </c>
      <c r="B140" s="11">
        <v>8052130436206</v>
      </c>
      <c r="C140" t="str">
        <f>VLOOKUP(B140,Tabella1[[EAN ORIGINALE]:[TOT RETAIL]],8,FALSE)</f>
        <v>8NZC31</v>
      </c>
      <c r="D140" t="str">
        <f>VLOOKUP(B140,Tabella1[[EAN ORIGINALE]:[TOT RETAIL]],12,FALSE)</f>
        <v>NAVY</v>
      </c>
      <c r="F140" t="str">
        <f>VLOOKUP(B140,Tabella1[[EAN ORIGINALE]:[TOT RETAIL]],3,FALSE)</f>
        <v>MAN</v>
      </c>
    </row>
    <row r="141" spans="1:6" x14ac:dyDescent="0.25">
      <c r="A141" s="11">
        <f t="shared" si="2"/>
        <v>2</v>
      </c>
      <c r="B141" s="11">
        <v>8052130436206</v>
      </c>
      <c r="C141" t="str">
        <f>VLOOKUP(B141,Tabella1[[EAN ORIGINALE]:[TOT RETAIL]],8,FALSE)</f>
        <v>8NZC31</v>
      </c>
      <c r="D141" t="str">
        <f>VLOOKUP(B141,Tabella1[[EAN ORIGINALE]:[TOT RETAIL]],12,FALSE)</f>
        <v>NAVY</v>
      </c>
      <c r="F141" t="str">
        <f>VLOOKUP(B141,Tabella1[[EAN ORIGINALE]:[TOT RETAIL]],3,FALSE)</f>
        <v>MAN</v>
      </c>
    </row>
    <row r="142" spans="1:6" x14ac:dyDescent="0.25">
      <c r="A142" s="11">
        <f t="shared" si="2"/>
        <v>2</v>
      </c>
      <c r="B142" s="11">
        <v>8057163081768</v>
      </c>
      <c r="C142" t="str">
        <f>VLOOKUP(B142,Tabella1[[EAN ORIGINALE]:[TOT RETAIL]],8,FALSE)</f>
        <v>8NZC50</v>
      </c>
      <c r="D142" t="str">
        <f>VLOOKUP(B142,Tabella1[[EAN ORIGINALE]:[TOT RETAIL]],12,FALSE)</f>
        <v>NAVY</v>
      </c>
      <c r="F142" t="str">
        <f>VLOOKUP(B142,Tabella1[[EAN ORIGINALE]:[TOT RETAIL]],3,FALSE)</f>
        <v>MAN</v>
      </c>
    </row>
    <row r="143" spans="1:6" x14ac:dyDescent="0.25">
      <c r="A143" s="11">
        <f t="shared" si="2"/>
        <v>2</v>
      </c>
      <c r="B143" s="11">
        <v>8057163081768</v>
      </c>
      <c r="C143" t="str">
        <f>VLOOKUP(B143,Tabella1[[EAN ORIGINALE]:[TOT RETAIL]],8,FALSE)</f>
        <v>8NZC50</v>
      </c>
      <c r="D143" t="str">
        <f>VLOOKUP(B143,Tabella1[[EAN ORIGINALE]:[TOT RETAIL]],12,FALSE)</f>
        <v>NAVY</v>
      </c>
      <c r="F143" t="str">
        <f>VLOOKUP(B143,Tabella1[[EAN ORIGINALE]:[TOT RETAIL]],3,FALSE)</f>
        <v>MAN</v>
      </c>
    </row>
    <row r="144" spans="1:6" x14ac:dyDescent="0.25">
      <c r="A144" s="11">
        <f t="shared" si="2"/>
        <v>2</v>
      </c>
      <c r="B144" s="11">
        <v>8057163081768</v>
      </c>
      <c r="C144" t="str">
        <f>VLOOKUP(B144,Tabella1[[EAN ORIGINALE]:[TOT RETAIL]],8,FALSE)</f>
        <v>8NZC50</v>
      </c>
      <c r="D144" t="str">
        <f>VLOOKUP(B144,Tabella1[[EAN ORIGINALE]:[TOT RETAIL]],12,FALSE)</f>
        <v>NAVY</v>
      </c>
      <c r="F144" t="str">
        <f>VLOOKUP(B144,Tabella1[[EAN ORIGINALE]:[TOT RETAIL]],3,FALSE)</f>
        <v>MAN</v>
      </c>
    </row>
    <row r="145" spans="1:6" x14ac:dyDescent="0.25">
      <c r="A145" s="11">
        <f t="shared" si="2"/>
        <v>2</v>
      </c>
      <c r="B145" s="11">
        <v>8057163081768</v>
      </c>
      <c r="C145" t="str">
        <f>VLOOKUP(B145,Tabella1[[EAN ORIGINALE]:[TOT RETAIL]],8,FALSE)</f>
        <v>8NZC50</v>
      </c>
      <c r="D145" t="str">
        <f>VLOOKUP(B145,Tabella1[[EAN ORIGINALE]:[TOT RETAIL]],12,FALSE)</f>
        <v>NAVY</v>
      </c>
      <c r="F145" t="str">
        <f>VLOOKUP(B145,Tabella1[[EAN ORIGINALE]:[TOT RETAIL]],3,FALSE)</f>
        <v>MAN</v>
      </c>
    </row>
    <row r="146" spans="1:6" x14ac:dyDescent="0.25">
      <c r="A146" s="11">
        <f t="shared" si="2"/>
        <v>2</v>
      </c>
      <c r="B146" s="11">
        <v>8057163081768</v>
      </c>
      <c r="C146" t="str">
        <f>VLOOKUP(B146,Tabella1[[EAN ORIGINALE]:[TOT RETAIL]],8,FALSE)</f>
        <v>8NZC50</v>
      </c>
      <c r="D146" t="str">
        <f>VLOOKUP(B146,Tabella1[[EAN ORIGINALE]:[TOT RETAIL]],12,FALSE)</f>
        <v>NAVY</v>
      </c>
      <c r="F146" t="str">
        <f>VLOOKUP(B146,Tabella1[[EAN ORIGINALE]:[TOT RETAIL]],3,FALSE)</f>
        <v>MAN</v>
      </c>
    </row>
    <row r="147" spans="1:6" x14ac:dyDescent="0.25">
      <c r="A147" s="11">
        <f t="shared" si="2"/>
        <v>2</v>
      </c>
      <c r="B147" s="11">
        <v>8057163081768</v>
      </c>
      <c r="C147" t="str">
        <f>VLOOKUP(B147,Tabella1[[EAN ORIGINALE]:[TOT RETAIL]],8,FALSE)</f>
        <v>8NZC50</v>
      </c>
      <c r="D147" t="str">
        <f>VLOOKUP(B147,Tabella1[[EAN ORIGINALE]:[TOT RETAIL]],12,FALSE)</f>
        <v>NAVY</v>
      </c>
      <c r="F147" t="str">
        <f>VLOOKUP(B147,Tabella1[[EAN ORIGINALE]:[TOT RETAIL]],3,FALSE)</f>
        <v>MAN</v>
      </c>
    </row>
    <row r="148" spans="1:6" x14ac:dyDescent="0.25">
      <c r="A148" s="11">
        <f t="shared" si="2"/>
        <v>2</v>
      </c>
      <c r="B148" s="11">
        <v>8057163081768</v>
      </c>
      <c r="C148" t="str">
        <f>VLOOKUP(B148,Tabella1[[EAN ORIGINALE]:[TOT RETAIL]],8,FALSE)</f>
        <v>8NZC50</v>
      </c>
      <c r="D148" t="str">
        <f>VLOOKUP(B148,Tabella1[[EAN ORIGINALE]:[TOT RETAIL]],12,FALSE)</f>
        <v>NAVY</v>
      </c>
      <c r="F148" t="str">
        <f>VLOOKUP(B148,Tabella1[[EAN ORIGINALE]:[TOT RETAIL]],3,FALSE)</f>
        <v>MAN</v>
      </c>
    </row>
    <row r="149" spans="1:6" x14ac:dyDescent="0.25">
      <c r="A149" s="11">
        <f t="shared" si="2"/>
        <v>2</v>
      </c>
      <c r="B149" s="11">
        <v>8057163081768</v>
      </c>
      <c r="C149" t="str">
        <f>VLOOKUP(B149,Tabella1[[EAN ORIGINALE]:[TOT RETAIL]],8,FALSE)</f>
        <v>8NZC50</v>
      </c>
      <c r="D149" t="str">
        <f>VLOOKUP(B149,Tabella1[[EAN ORIGINALE]:[TOT RETAIL]],12,FALSE)</f>
        <v>NAVY</v>
      </c>
      <c r="F149" t="str">
        <f>VLOOKUP(B149,Tabella1[[EAN ORIGINALE]:[TOT RETAIL]],3,FALSE)</f>
        <v>MAN</v>
      </c>
    </row>
    <row r="150" spans="1:6" x14ac:dyDescent="0.25">
      <c r="A150" s="11">
        <f t="shared" si="2"/>
        <v>2</v>
      </c>
      <c r="B150" s="11">
        <v>8057163081768</v>
      </c>
      <c r="C150" t="str">
        <f>VLOOKUP(B150,Tabella1[[EAN ORIGINALE]:[TOT RETAIL]],8,FALSE)</f>
        <v>8NZC50</v>
      </c>
      <c r="D150" t="str">
        <f>VLOOKUP(B150,Tabella1[[EAN ORIGINALE]:[TOT RETAIL]],12,FALSE)</f>
        <v>NAVY</v>
      </c>
      <c r="F150" t="str">
        <f>VLOOKUP(B150,Tabella1[[EAN ORIGINALE]:[TOT RETAIL]],3,FALSE)</f>
        <v>MAN</v>
      </c>
    </row>
    <row r="151" spans="1:6" x14ac:dyDescent="0.25">
      <c r="A151" s="11">
        <f t="shared" si="2"/>
        <v>2</v>
      </c>
      <c r="B151" s="11">
        <v>8057163081768</v>
      </c>
      <c r="C151" t="str">
        <f>VLOOKUP(B151,Tabella1[[EAN ORIGINALE]:[TOT RETAIL]],8,FALSE)</f>
        <v>8NZC50</v>
      </c>
      <c r="D151" t="str">
        <f>VLOOKUP(B151,Tabella1[[EAN ORIGINALE]:[TOT RETAIL]],12,FALSE)</f>
        <v>NAVY</v>
      </c>
      <c r="F151" t="str">
        <f>VLOOKUP(B151,Tabella1[[EAN ORIGINALE]:[TOT RETAIL]],3,FALSE)</f>
        <v>MAN</v>
      </c>
    </row>
    <row r="152" spans="1:6" x14ac:dyDescent="0.25">
      <c r="A152" s="11">
        <f t="shared" si="2"/>
        <v>2</v>
      </c>
      <c r="B152" s="11">
        <v>8057163081768</v>
      </c>
      <c r="C152" t="str">
        <f>VLOOKUP(B152,Tabella1[[EAN ORIGINALE]:[TOT RETAIL]],8,FALSE)</f>
        <v>8NZC50</v>
      </c>
      <c r="D152" t="str">
        <f>VLOOKUP(B152,Tabella1[[EAN ORIGINALE]:[TOT RETAIL]],12,FALSE)</f>
        <v>NAVY</v>
      </c>
      <c r="F152" t="str">
        <f>VLOOKUP(B152,Tabella1[[EAN ORIGINALE]:[TOT RETAIL]],3,FALSE)</f>
        <v>MAN</v>
      </c>
    </row>
    <row r="153" spans="1:6" x14ac:dyDescent="0.25">
      <c r="A153" s="11">
        <f t="shared" si="2"/>
        <v>2</v>
      </c>
      <c r="B153" s="11">
        <v>8057163081768</v>
      </c>
      <c r="C153" t="str">
        <f>VLOOKUP(B153,Tabella1[[EAN ORIGINALE]:[TOT RETAIL]],8,FALSE)</f>
        <v>8NZC50</v>
      </c>
      <c r="D153" t="str">
        <f>VLOOKUP(B153,Tabella1[[EAN ORIGINALE]:[TOT RETAIL]],12,FALSE)</f>
        <v>NAVY</v>
      </c>
      <c r="F153" t="str">
        <f>VLOOKUP(B153,Tabella1[[EAN ORIGINALE]:[TOT RETAIL]],3,FALSE)</f>
        <v>MAN</v>
      </c>
    </row>
    <row r="154" spans="1:6" x14ac:dyDescent="0.25">
      <c r="A154" s="11">
        <f t="shared" si="2"/>
        <v>2</v>
      </c>
      <c r="B154" s="11">
        <v>8057163081768</v>
      </c>
      <c r="C154" t="str">
        <f>VLOOKUP(B154,Tabella1[[EAN ORIGINALE]:[TOT RETAIL]],8,FALSE)</f>
        <v>8NZC50</v>
      </c>
      <c r="D154" t="str">
        <f>VLOOKUP(B154,Tabella1[[EAN ORIGINALE]:[TOT RETAIL]],12,FALSE)</f>
        <v>NAVY</v>
      </c>
      <c r="F154" t="str">
        <f>VLOOKUP(B154,Tabella1[[EAN ORIGINALE]:[TOT RETAIL]],3,FALSE)</f>
        <v>MAN</v>
      </c>
    </row>
    <row r="155" spans="1:6" x14ac:dyDescent="0.25">
      <c r="A155" s="11">
        <f t="shared" si="2"/>
        <v>2</v>
      </c>
      <c r="B155" s="11">
        <v>8057163081768</v>
      </c>
      <c r="C155" t="str">
        <f>VLOOKUP(B155,Tabella1[[EAN ORIGINALE]:[TOT RETAIL]],8,FALSE)</f>
        <v>8NZC50</v>
      </c>
      <c r="D155" t="str">
        <f>VLOOKUP(B155,Tabella1[[EAN ORIGINALE]:[TOT RETAIL]],12,FALSE)</f>
        <v>NAVY</v>
      </c>
      <c r="F155" t="str">
        <f>VLOOKUP(B155,Tabella1[[EAN ORIGINALE]:[TOT RETAIL]],3,FALSE)</f>
        <v>MAN</v>
      </c>
    </row>
    <row r="156" spans="1:6" x14ac:dyDescent="0.25">
      <c r="A156" s="11">
        <f t="shared" si="2"/>
        <v>2</v>
      </c>
      <c r="B156" s="11">
        <v>8057163081768</v>
      </c>
      <c r="C156" t="str">
        <f>VLOOKUP(B156,Tabella1[[EAN ORIGINALE]:[TOT RETAIL]],8,FALSE)</f>
        <v>8NZC50</v>
      </c>
      <c r="D156" t="str">
        <f>VLOOKUP(B156,Tabella1[[EAN ORIGINALE]:[TOT RETAIL]],12,FALSE)</f>
        <v>NAVY</v>
      </c>
      <c r="F156" t="str">
        <f>VLOOKUP(B156,Tabella1[[EAN ORIGINALE]:[TOT RETAIL]],3,FALSE)</f>
        <v>MAN</v>
      </c>
    </row>
    <row r="157" spans="1:6" x14ac:dyDescent="0.25">
      <c r="A157" s="11">
        <f t="shared" si="2"/>
        <v>2</v>
      </c>
      <c r="B157" s="11">
        <v>8057163081768</v>
      </c>
      <c r="C157" t="str">
        <f>VLOOKUP(B157,Tabella1[[EAN ORIGINALE]:[TOT RETAIL]],8,FALSE)</f>
        <v>8NZC50</v>
      </c>
      <c r="D157" t="str">
        <f>VLOOKUP(B157,Tabella1[[EAN ORIGINALE]:[TOT RETAIL]],12,FALSE)</f>
        <v>NAVY</v>
      </c>
      <c r="F157" t="str">
        <f>VLOOKUP(B157,Tabella1[[EAN ORIGINALE]:[TOT RETAIL]],3,FALSE)</f>
        <v>MAN</v>
      </c>
    </row>
    <row r="158" spans="1:6" x14ac:dyDescent="0.25">
      <c r="A158" s="11">
        <f t="shared" si="2"/>
        <v>2</v>
      </c>
      <c r="B158" s="11">
        <v>8057163081768</v>
      </c>
      <c r="C158" t="str">
        <f>VLOOKUP(B158,Tabella1[[EAN ORIGINALE]:[TOT RETAIL]],8,FALSE)</f>
        <v>8NZC50</v>
      </c>
      <c r="D158" t="str">
        <f>VLOOKUP(B158,Tabella1[[EAN ORIGINALE]:[TOT RETAIL]],12,FALSE)</f>
        <v>NAVY</v>
      </c>
      <c r="F158" t="str">
        <f>VLOOKUP(B158,Tabella1[[EAN ORIGINALE]:[TOT RETAIL]],3,FALSE)</f>
        <v>MAN</v>
      </c>
    </row>
    <row r="159" spans="1:6" x14ac:dyDescent="0.25">
      <c r="A159" s="11">
        <f t="shared" si="2"/>
        <v>2</v>
      </c>
      <c r="B159" s="11">
        <v>8057163081768</v>
      </c>
      <c r="C159" t="str">
        <f>VLOOKUP(B159,Tabella1[[EAN ORIGINALE]:[TOT RETAIL]],8,FALSE)</f>
        <v>8NZC50</v>
      </c>
      <c r="D159" t="str">
        <f>VLOOKUP(B159,Tabella1[[EAN ORIGINALE]:[TOT RETAIL]],12,FALSE)</f>
        <v>NAVY</v>
      </c>
      <c r="F159" t="str">
        <f>VLOOKUP(B159,Tabella1[[EAN ORIGINALE]:[TOT RETAIL]],3,FALSE)</f>
        <v>MAN</v>
      </c>
    </row>
    <row r="160" spans="1:6" x14ac:dyDescent="0.25">
      <c r="A160" s="11">
        <v>3</v>
      </c>
      <c r="B160" s="11">
        <v>8057163081768</v>
      </c>
      <c r="C160" t="str">
        <f>VLOOKUP(B160,Tabella1[[EAN ORIGINALE]:[TOT RETAIL]],8,FALSE)</f>
        <v>8NZC50</v>
      </c>
      <c r="D160" t="str">
        <f>VLOOKUP(B160,Tabella1[[EAN ORIGINALE]:[TOT RETAIL]],12,FALSE)</f>
        <v>NAVY</v>
      </c>
      <c r="F160" t="str">
        <f>VLOOKUP(B160,Tabella1[[EAN ORIGINALE]:[TOT RETAIL]],3,FALSE)</f>
        <v>MAN</v>
      </c>
    </row>
    <row r="161" spans="1:6" x14ac:dyDescent="0.25">
      <c r="A161" s="11">
        <f>A160</f>
        <v>3</v>
      </c>
      <c r="B161" s="11">
        <v>8057163081768</v>
      </c>
      <c r="C161" t="str">
        <f>VLOOKUP(B161,Tabella1[[EAN ORIGINALE]:[TOT RETAIL]],8,FALSE)</f>
        <v>8NZC50</v>
      </c>
      <c r="D161" t="str">
        <f>VLOOKUP(B161,Tabella1[[EAN ORIGINALE]:[TOT RETAIL]],12,FALSE)</f>
        <v>NAVY</v>
      </c>
      <c r="F161" t="str">
        <f>VLOOKUP(B161,Tabella1[[EAN ORIGINALE]:[TOT RETAIL]],3,FALSE)</f>
        <v>MAN</v>
      </c>
    </row>
    <row r="162" spans="1:6" x14ac:dyDescent="0.25">
      <c r="A162" s="11">
        <f t="shared" ref="A162:A225" si="3">A161</f>
        <v>3</v>
      </c>
      <c r="B162" s="11">
        <v>8057163081768</v>
      </c>
      <c r="C162" t="str">
        <f>VLOOKUP(B162,Tabella1[[EAN ORIGINALE]:[TOT RETAIL]],8,FALSE)</f>
        <v>8NZC50</v>
      </c>
      <c r="D162" t="str">
        <f>VLOOKUP(B162,Tabella1[[EAN ORIGINALE]:[TOT RETAIL]],12,FALSE)</f>
        <v>NAVY</v>
      </c>
      <c r="F162" t="str">
        <f>VLOOKUP(B162,Tabella1[[EAN ORIGINALE]:[TOT RETAIL]],3,FALSE)</f>
        <v>MAN</v>
      </c>
    </row>
    <row r="163" spans="1:6" x14ac:dyDescent="0.25">
      <c r="A163" s="11">
        <f t="shared" si="3"/>
        <v>3</v>
      </c>
      <c r="B163" s="11">
        <v>8057163081768</v>
      </c>
      <c r="C163" t="str">
        <f>VLOOKUP(B163,Tabella1[[EAN ORIGINALE]:[TOT RETAIL]],8,FALSE)</f>
        <v>8NZC50</v>
      </c>
      <c r="D163" t="str">
        <f>VLOOKUP(B163,Tabella1[[EAN ORIGINALE]:[TOT RETAIL]],12,FALSE)</f>
        <v>NAVY</v>
      </c>
      <c r="F163" t="str">
        <f>VLOOKUP(B163,Tabella1[[EAN ORIGINALE]:[TOT RETAIL]],3,FALSE)</f>
        <v>MAN</v>
      </c>
    </row>
    <row r="164" spans="1:6" x14ac:dyDescent="0.25">
      <c r="A164" s="11">
        <f t="shared" si="3"/>
        <v>3</v>
      </c>
      <c r="B164" s="11">
        <v>8057163081768</v>
      </c>
      <c r="C164" t="str">
        <f>VLOOKUP(B164,Tabella1[[EAN ORIGINALE]:[TOT RETAIL]],8,FALSE)</f>
        <v>8NZC50</v>
      </c>
      <c r="D164" t="str">
        <f>VLOOKUP(B164,Tabella1[[EAN ORIGINALE]:[TOT RETAIL]],12,FALSE)</f>
        <v>NAVY</v>
      </c>
      <c r="F164" t="str">
        <f>VLOOKUP(B164,Tabella1[[EAN ORIGINALE]:[TOT RETAIL]],3,FALSE)</f>
        <v>MAN</v>
      </c>
    </row>
    <row r="165" spans="1:6" x14ac:dyDescent="0.25">
      <c r="A165" s="11">
        <f t="shared" si="3"/>
        <v>3</v>
      </c>
      <c r="B165" s="11">
        <v>8057163081768</v>
      </c>
      <c r="C165" t="str">
        <f>VLOOKUP(B165,Tabella1[[EAN ORIGINALE]:[TOT RETAIL]],8,FALSE)</f>
        <v>8NZC50</v>
      </c>
      <c r="D165" t="str">
        <f>VLOOKUP(B165,Tabella1[[EAN ORIGINALE]:[TOT RETAIL]],12,FALSE)</f>
        <v>NAVY</v>
      </c>
      <c r="F165" t="str">
        <f>VLOOKUP(B165,Tabella1[[EAN ORIGINALE]:[TOT RETAIL]],3,FALSE)</f>
        <v>MAN</v>
      </c>
    </row>
    <row r="166" spans="1:6" x14ac:dyDescent="0.25">
      <c r="A166" s="11">
        <f t="shared" si="3"/>
        <v>3</v>
      </c>
      <c r="B166" s="11">
        <v>8057163081768</v>
      </c>
      <c r="C166" t="str">
        <f>VLOOKUP(B166,Tabella1[[EAN ORIGINALE]:[TOT RETAIL]],8,FALSE)</f>
        <v>8NZC50</v>
      </c>
      <c r="D166" t="str">
        <f>VLOOKUP(B166,Tabella1[[EAN ORIGINALE]:[TOT RETAIL]],12,FALSE)</f>
        <v>NAVY</v>
      </c>
      <c r="F166" t="str">
        <f>VLOOKUP(B166,Tabella1[[EAN ORIGINALE]:[TOT RETAIL]],3,FALSE)</f>
        <v>MAN</v>
      </c>
    </row>
    <row r="167" spans="1:6" x14ac:dyDescent="0.25">
      <c r="A167" s="11">
        <f t="shared" si="3"/>
        <v>3</v>
      </c>
      <c r="B167" s="11">
        <v>8057163081768</v>
      </c>
      <c r="C167" t="str">
        <f>VLOOKUP(B167,Tabella1[[EAN ORIGINALE]:[TOT RETAIL]],8,FALSE)</f>
        <v>8NZC50</v>
      </c>
      <c r="D167" t="str">
        <f>VLOOKUP(B167,Tabella1[[EAN ORIGINALE]:[TOT RETAIL]],12,FALSE)</f>
        <v>NAVY</v>
      </c>
      <c r="F167" t="str">
        <f>VLOOKUP(B167,Tabella1[[EAN ORIGINALE]:[TOT RETAIL]],3,FALSE)</f>
        <v>MAN</v>
      </c>
    </row>
    <row r="168" spans="1:6" x14ac:dyDescent="0.25">
      <c r="A168" s="11">
        <f t="shared" si="3"/>
        <v>3</v>
      </c>
      <c r="B168" s="11">
        <v>8057163081782</v>
      </c>
      <c r="C168" t="str">
        <f>VLOOKUP(B168,Tabella1[[EAN ORIGINALE]:[TOT RETAIL]],8,FALSE)</f>
        <v>8NZC50</v>
      </c>
      <c r="D168" t="str">
        <f>VLOOKUP(B168,Tabella1[[EAN ORIGINALE]:[TOT RETAIL]],12,FALSE)</f>
        <v>NAVY</v>
      </c>
      <c r="F168" t="str">
        <f>VLOOKUP(B168,Tabella1[[EAN ORIGINALE]:[TOT RETAIL]],3,FALSE)</f>
        <v>MAN</v>
      </c>
    </row>
    <row r="169" spans="1:6" x14ac:dyDescent="0.25">
      <c r="A169" s="11">
        <f t="shared" si="3"/>
        <v>3</v>
      </c>
      <c r="B169" s="11">
        <v>8057163081782</v>
      </c>
      <c r="C169" t="str">
        <f>VLOOKUP(B169,Tabella1[[EAN ORIGINALE]:[TOT RETAIL]],8,FALSE)</f>
        <v>8NZC50</v>
      </c>
      <c r="D169" t="str">
        <f>VLOOKUP(B169,Tabella1[[EAN ORIGINALE]:[TOT RETAIL]],12,FALSE)</f>
        <v>NAVY</v>
      </c>
      <c r="F169" t="str">
        <f>VLOOKUP(B169,Tabella1[[EAN ORIGINALE]:[TOT RETAIL]],3,FALSE)</f>
        <v>MAN</v>
      </c>
    </row>
    <row r="170" spans="1:6" x14ac:dyDescent="0.25">
      <c r="A170" s="11">
        <f t="shared" si="3"/>
        <v>3</v>
      </c>
      <c r="B170" s="11">
        <v>8057163081782</v>
      </c>
      <c r="C170" t="str">
        <f>VLOOKUP(B170,Tabella1[[EAN ORIGINALE]:[TOT RETAIL]],8,FALSE)</f>
        <v>8NZC50</v>
      </c>
      <c r="D170" t="str">
        <f>VLOOKUP(B170,Tabella1[[EAN ORIGINALE]:[TOT RETAIL]],12,FALSE)</f>
        <v>NAVY</v>
      </c>
      <c r="F170" t="str">
        <f>VLOOKUP(B170,Tabella1[[EAN ORIGINALE]:[TOT RETAIL]],3,FALSE)</f>
        <v>MAN</v>
      </c>
    </row>
    <row r="171" spans="1:6" x14ac:dyDescent="0.25">
      <c r="A171" s="11">
        <f t="shared" si="3"/>
        <v>3</v>
      </c>
      <c r="B171" s="11">
        <v>8057163081782</v>
      </c>
      <c r="C171" t="str">
        <f>VLOOKUP(B171,Tabella1[[EAN ORIGINALE]:[TOT RETAIL]],8,FALSE)</f>
        <v>8NZC50</v>
      </c>
      <c r="D171" t="str">
        <f>VLOOKUP(B171,Tabella1[[EAN ORIGINALE]:[TOT RETAIL]],12,FALSE)</f>
        <v>NAVY</v>
      </c>
      <c r="F171" t="str">
        <f>VLOOKUP(B171,Tabella1[[EAN ORIGINALE]:[TOT RETAIL]],3,FALSE)</f>
        <v>MAN</v>
      </c>
    </row>
    <row r="172" spans="1:6" x14ac:dyDescent="0.25">
      <c r="A172" s="11">
        <f t="shared" si="3"/>
        <v>3</v>
      </c>
      <c r="B172" s="11">
        <v>8057163081782</v>
      </c>
      <c r="C172" t="str">
        <f>VLOOKUP(B172,Tabella1[[EAN ORIGINALE]:[TOT RETAIL]],8,FALSE)</f>
        <v>8NZC50</v>
      </c>
      <c r="D172" t="str">
        <f>VLOOKUP(B172,Tabella1[[EAN ORIGINALE]:[TOT RETAIL]],12,FALSE)</f>
        <v>NAVY</v>
      </c>
      <c r="F172" t="str">
        <f>VLOOKUP(B172,Tabella1[[EAN ORIGINALE]:[TOT RETAIL]],3,FALSE)</f>
        <v>MAN</v>
      </c>
    </row>
    <row r="173" spans="1:6" x14ac:dyDescent="0.25">
      <c r="A173" s="11">
        <f t="shared" si="3"/>
        <v>3</v>
      </c>
      <c r="B173" s="11">
        <v>8057163081782</v>
      </c>
      <c r="C173" t="str">
        <f>VLOOKUP(B173,Tabella1[[EAN ORIGINALE]:[TOT RETAIL]],8,FALSE)</f>
        <v>8NZC50</v>
      </c>
      <c r="D173" t="str">
        <f>VLOOKUP(B173,Tabella1[[EAN ORIGINALE]:[TOT RETAIL]],12,FALSE)</f>
        <v>NAVY</v>
      </c>
      <c r="F173" t="str">
        <f>VLOOKUP(B173,Tabella1[[EAN ORIGINALE]:[TOT RETAIL]],3,FALSE)</f>
        <v>MAN</v>
      </c>
    </row>
    <row r="174" spans="1:6" x14ac:dyDescent="0.25">
      <c r="A174" s="11">
        <f t="shared" si="3"/>
        <v>3</v>
      </c>
      <c r="B174" s="11">
        <v>8057163081782</v>
      </c>
      <c r="C174" t="str">
        <f>VLOOKUP(B174,Tabella1[[EAN ORIGINALE]:[TOT RETAIL]],8,FALSE)</f>
        <v>8NZC50</v>
      </c>
      <c r="D174" t="str">
        <f>VLOOKUP(B174,Tabella1[[EAN ORIGINALE]:[TOT RETAIL]],12,FALSE)</f>
        <v>NAVY</v>
      </c>
      <c r="F174" t="str">
        <f>VLOOKUP(B174,Tabella1[[EAN ORIGINALE]:[TOT RETAIL]],3,FALSE)</f>
        <v>MAN</v>
      </c>
    </row>
    <row r="175" spans="1:6" x14ac:dyDescent="0.25">
      <c r="A175" s="11">
        <f t="shared" si="3"/>
        <v>3</v>
      </c>
      <c r="B175" s="11">
        <v>8057163081805</v>
      </c>
      <c r="C175" t="str">
        <f>VLOOKUP(B175,Tabella1[[EAN ORIGINALE]:[TOT RETAIL]],8,FALSE)</f>
        <v>8NZC50</v>
      </c>
      <c r="D175" t="str">
        <f>VLOOKUP(B175,Tabella1[[EAN ORIGINALE]:[TOT RETAIL]],12,FALSE)</f>
        <v>NAVY</v>
      </c>
      <c r="F175" t="str">
        <f>VLOOKUP(B175,Tabella1[[EAN ORIGINALE]:[TOT RETAIL]],3,FALSE)</f>
        <v>MAN</v>
      </c>
    </row>
    <row r="176" spans="1:6" x14ac:dyDescent="0.25">
      <c r="A176" s="11">
        <f t="shared" si="3"/>
        <v>3</v>
      </c>
      <c r="B176" s="11">
        <v>8057163081805</v>
      </c>
      <c r="C176" t="str">
        <f>VLOOKUP(B176,Tabella1[[EAN ORIGINALE]:[TOT RETAIL]],8,FALSE)</f>
        <v>8NZC50</v>
      </c>
      <c r="D176" t="str">
        <f>VLOOKUP(B176,Tabella1[[EAN ORIGINALE]:[TOT RETAIL]],12,FALSE)</f>
        <v>NAVY</v>
      </c>
      <c r="F176" t="str">
        <f>VLOOKUP(B176,Tabella1[[EAN ORIGINALE]:[TOT RETAIL]],3,FALSE)</f>
        <v>MAN</v>
      </c>
    </row>
    <row r="177" spans="1:6" x14ac:dyDescent="0.25">
      <c r="A177" s="11">
        <f t="shared" si="3"/>
        <v>3</v>
      </c>
      <c r="B177" s="11">
        <v>8057163081805</v>
      </c>
      <c r="C177" t="str">
        <f>VLOOKUP(B177,Tabella1[[EAN ORIGINALE]:[TOT RETAIL]],8,FALSE)</f>
        <v>8NZC50</v>
      </c>
      <c r="D177" t="str">
        <f>VLOOKUP(B177,Tabella1[[EAN ORIGINALE]:[TOT RETAIL]],12,FALSE)</f>
        <v>NAVY</v>
      </c>
      <c r="F177" t="str">
        <f>VLOOKUP(B177,Tabella1[[EAN ORIGINALE]:[TOT RETAIL]],3,FALSE)</f>
        <v>MAN</v>
      </c>
    </row>
    <row r="178" spans="1:6" x14ac:dyDescent="0.25">
      <c r="A178" s="11">
        <f t="shared" si="3"/>
        <v>3</v>
      </c>
      <c r="B178" s="11">
        <v>8057163081805</v>
      </c>
      <c r="C178" t="str">
        <f>VLOOKUP(B178,Tabella1[[EAN ORIGINALE]:[TOT RETAIL]],8,FALSE)</f>
        <v>8NZC50</v>
      </c>
      <c r="D178" t="str">
        <f>VLOOKUP(B178,Tabella1[[EAN ORIGINALE]:[TOT RETAIL]],12,FALSE)</f>
        <v>NAVY</v>
      </c>
      <c r="F178" t="str">
        <f>VLOOKUP(B178,Tabella1[[EAN ORIGINALE]:[TOT RETAIL]],3,FALSE)</f>
        <v>MAN</v>
      </c>
    </row>
    <row r="179" spans="1:6" x14ac:dyDescent="0.25">
      <c r="A179" s="11">
        <f t="shared" si="3"/>
        <v>3</v>
      </c>
      <c r="B179" s="11">
        <v>8057163081805</v>
      </c>
      <c r="C179" t="str">
        <f>VLOOKUP(B179,Tabella1[[EAN ORIGINALE]:[TOT RETAIL]],8,FALSE)</f>
        <v>8NZC50</v>
      </c>
      <c r="D179" t="str">
        <f>VLOOKUP(B179,Tabella1[[EAN ORIGINALE]:[TOT RETAIL]],12,FALSE)</f>
        <v>NAVY</v>
      </c>
      <c r="F179" t="str">
        <f>VLOOKUP(B179,Tabella1[[EAN ORIGINALE]:[TOT RETAIL]],3,FALSE)</f>
        <v>MAN</v>
      </c>
    </row>
    <row r="180" spans="1:6" x14ac:dyDescent="0.25">
      <c r="A180" s="11">
        <f t="shared" si="3"/>
        <v>3</v>
      </c>
      <c r="B180" s="11">
        <v>8057163081805</v>
      </c>
      <c r="C180" t="str">
        <f>VLOOKUP(B180,Tabella1[[EAN ORIGINALE]:[TOT RETAIL]],8,FALSE)</f>
        <v>8NZC50</v>
      </c>
      <c r="D180" t="str">
        <f>VLOOKUP(B180,Tabella1[[EAN ORIGINALE]:[TOT RETAIL]],12,FALSE)</f>
        <v>NAVY</v>
      </c>
      <c r="F180" t="str">
        <f>VLOOKUP(B180,Tabella1[[EAN ORIGINALE]:[TOT RETAIL]],3,FALSE)</f>
        <v>MAN</v>
      </c>
    </row>
    <row r="181" spans="1:6" x14ac:dyDescent="0.25">
      <c r="A181" s="11">
        <f t="shared" si="3"/>
        <v>3</v>
      </c>
      <c r="B181" s="11">
        <v>8057163081805</v>
      </c>
      <c r="C181" t="str">
        <f>VLOOKUP(B181,Tabella1[[EAN ORIGINALE]:[TOT RETAIL]],8,FALSE)</f>
        <v>8NZC50</v>
      </c>
      <c r="D181" t="str">
        <f>VLOOKUP(B181,Tabella1[[EAN ORIGINALE]:[TOT RETAIL]],12,FALSE)</f>
        <v>NAVY</v>
      </c>
      <c r="F181" t="str">
        <f>VLOOKUP(B181,Tabella1[[EAN ORIGINALE]:[TOT RETAIL]],3,FALSE)</f>
        <v>MAN</v>
      </c>
    </row>
    <row r="182" spans="1:6" x14ac:dyDescent="0.25">
      <c r="A182" s="11">
        <f t="shared" si="3"/>
        <v>3</v>
      </c>
      <c r="B182" s="11">
        <v>8057163081805</v>
      </c>
      <c r="C182" t="str">
        <f>VLOOKUP(B182,Tabella1[[EAN ORIGINALE]:[TOT RETAIL]],8,FALSE)</f>
        <v>8NZC50</v>
      </c>
      <c r="D182" t="str">
        <f>VLOOKUP(B182,Tabella1[[EAN ORIGINALE]:[TOT RETAIL]],12,FALSE)</f>
        <v>NAVY</v>
      </c>
      <c r="F182" t="str">
        <f>VLOOKUP(B182,Tabella1[[EAN ORIGINALE]:[TOT RETAIL]],3,FALSE)</f>
        <v>MAN</v>
      </c>
    </row>
    <row r="183" spans="1:6" x14ac:dyDescent="0.25">
      <c r="A183" s="11">
        <f t="shared" si="3"/>
        <v>3</v>
      </c>
      <c r="B183" s="11">
        <v>8057163081775</v>
      </c>
      <c r="C183" t="str">
        <f>VLOOKUP(B183,Tabella1[[EAN ORIGINALE]:[TOT RETAIL]],8,FALSE)</f>
        <v>8NZC50</v>
      </c>
      <c r="D183" t="str">
        <f>VLOOKUP(B183,Tabella1[[EAN ORIGINALE]:[TOT RETAIL]],12,FALSE)</f>
        <v>NAVY</v>
      </c>
      <c r="F183" t="str">
        <f>VLOOKUP(B183,Tabella1[[EAN ORIGINALE]:[TOT RETAIL]],3,FALSE)</f>
        <v>MAN</v>
      </c>
    </row>
    <row r="184" spans="1:6" x14ac:dyDescent="0.25">
      <c r="A184" s="11">
        <f t="shared" si="3"/>
        <v>3</v>
      </c>
      <c r="B184" s="11">
        <v>8057163081775</v>
      </c>
      <c r="C184" t="str">
        <f>VLOOKUP(B184,Tabella1[[EAN ORIGINALE]:[TOT RETAIL]],8,FALSE)</f>
        <v>8NZC50</v>
      </c>
      <c r="D184" t="str">
        <f>VLOOKUP(B184,Tabella1[[EAN ORIGINALE]:[TOT RETAIL]],12,FALSE)</f>
        <v>NAVY</v>
      </c>
      <c r="F184" t="str">
        <f>VLOOKUP(B184,Tabella1[[EAN ORIGINALE]:[TOT RETAIL]],3,FALSE)</f>
        <v>MAN</v>
      </c>
    </row>
    <row r="185" spans="1:6" x14ac:dyDescent="0.25">
      <c r="A185" s="11">
        <f t="shared" si="3"/>
        <v>3</v>
      </c>
      <c r="B185" s="11">
        <v>8057163081775</v>
      </c>
      <c r="C185" t="str">
        <f>VLOOKUP(B185,Tabella1[[EAN ORIGINALE]:[TOT RETAIL]],8,FALSE)</f>
        <v>8NZC50</v>
      </c>
      <c r="D185" t="str">
        <f>VLOOKUP(B185,Tabella1[[EAN ORIGINALE]:[TOT RETAIL]],12,FALSE)</f>
        <v>NAVY</v>
      </c>
      <c r="F185" t="str">
        <f>VLOOKUP(B185,Tabella1[[EAN ORIGINALE]:[TOT RETAIL]],3,FALSE)</f>
        <v>MAN</v>
      </c>
    </row>
    <row r="186" spans="1:6" x14ac:dyDescent="0.25">
      <c r="A186" s="11">
        <f t="shared" si="3"/>
        <v>3</v>
      </c>
      <c r="B186" s="11">
        <v>8057163081775</v>
      </c>
      <c r="C186" t="str">
        <f>VLOOKUP(B186,Tabella1[[EAN ORIGINALE]:[TOT RETAIL]],8,FALSE)</f>
        <v>8NZC50</v>
      </c>
      <c r="D186" t="str">
        <f>VLOOKUP(B186,Tabella1[[EAN ORIGINALE]:[TOT RETAIL]],12,FALSE)</f>
        <v>NAVY</v>
      </c>
      <c r="F186" t="str">
        <f>VLOOKUP(B186,Tabella1[[EAN ORIGINALE]:[TOT RETAIL]],3,FALSE)</f>
        <v>MAN</v>
      </c>
    </row>
    <row r="187" spans="1:6" x14ac:dyDescent="0.25">
      <c r="A187" s="11">
        <f t="shared" si="3"/>
        <v>3</v>
      </c>
      <c r="B187" s="11">
        <v>8057163081775</v>
      </c>
      <c r="C187" t="str">
        <f>VLOOKUP(B187,Tabella1[[EAN ORIGINALE]:[TOT RETAIL]],8,FALSE)</f>
        <v>8NZC50</v>
      </c>
      <c r="D187" t="str">
        <f>VLOOKUP(B187,Tabella1[[EAN ORIGINALE]:[TOT RETAIL]],12,FALSE)</f>
        <v>NAVY</v>
      </c>
      <c r="F187" t="str">
        <f>VLOOKUP(B187,Tabella1[[EAN ORIGINALE]:[TOT RETAIL]],3,FALSE)</f>
        <v>MAN</v>
      </c>
    </row>
    <row r="188" spans="1:6" x14ac:dyDescent="0.25">
      <c r="A188" s="11">
        <f t="shared" si="3"/>
        <v>3</v>
      </c>
      <c r="B188" s="11">
        <v>8057163081775</v>
      </c>
      <c r="C188" t="str">
        <f>VLOOKUP(B188,Tabella1[[EAN ORIGINALE]:[TOT RETAIL]],8,FALSE)</f>
        <v>8NZC50</v>
      </c>
      <c r="D188" t="str">
        <f>VLOOKUP(B188,Tabella1[[EAN ORIGINALE]:[TOT RETAIL]],12,FALSE)</f>
        <v>NAVY</v>
      </c>
      <c r="F188" t="str">
        <f>VLOOKUP(B188,Tabella1[[EAN ORIGINALE]:[TOT RETAIL]],3,FALSE)</f>
        <v>MAN</v>
      </c>
    </row>
    <row r="189" spans="1:6" x14ac:dyDescent="0.25">
      <c r="A189" s="11">
        <f t="shared" si="3"/>
        <v>3</v>
      </c>
      <c r="B189" s="11">
        <v>8057163081775</v>
      </c>
      <c r="C189" t="str">
        <f>VLOOKUP(B189,Tabella1[[EAN ORIGINALE]:[TOT RETAIL]],8,FALSE)</f>
        <v>8NZC50</v>
      </c>
      <c r="D189" t="str">
        <f>VLOOKUP(B189,Tabella1[[EAN ORIGINALE]:[TOT RETAIL]],12,FALSE)</f>
        <v>NAVY</v>
      </c>
      <c r="F189" t="str">
        <f>VLOOKUP(B189,Tabella1[[EAN ORIGINALE]:[TOT RETAIL]],3,FALSE)</f>
        <v>MAN</v>
      </c>
    </row>
    <row r="190" spans="1:6" x14ac:dyDescent="0.25">
      <c r="A190" s="11">
        <f t="shared" si="3"/>
        <v>3</v>
      </c>
      <c r="B190" s="11">
        <v>8057163081775</v>
      </c>
      <c r="C190" t="str">
        <f>VLOOKUP(B190,Tabella1[[EAN ORIGINALE]:[TOT RETAIL]],8,FALSE)</f>
        <v>8NZC50</v>
      </c>
      <c r="D190" t="str">
        <f>VLOOKUP(B190,Tabella1[[EAN ORIGINALE]:[TOT RETAIL]],12,FALSE)</f>
        <v>NAVY</v>
      </c>
      <c r="F190" t="str">
        <f>VLOOKUP(B190,Tabella1[[EAN ORIGINALE]:[TOT RETAIL]],3,FALSE)</f>
        <v>MAN</v>
      </c>
    </row>
    <row r="191" spans="1:6" x14ac:dyDescent="0.25">
      <c r="A191" s="11">
        <f t="shared" si="3"/>
        <v>3</v>
      </c>
      <c r="B191" s="11">
        <v>8057163081775</v>
      </c>
      <c r="C191" t="str">
        <f>VLOOKUP(B191,Tabella1[[EAN ORIGINALE]:[TOT RETAIL]],8,FALSE)</f>
        <v>8NZC50</v>
      </c>
      <c r="D191" t="str">
        <f>VLOOKUP(B191,Tabella1[[EAN ORIGINALE]:[TOT RETAIL]],12,FALSE)</f>
        <v>NAVY</v>
      </c>
      <c r="F191" t="str">
        <f>VLOOKUP(B191,Tabella1[[EAN ORIGINALE]:[TOT RETAIL]],3,FALSE)</f>
        <v>MAN</v>
      </c>
    </row>
    <row r="192" spans="1:6" x14ac:dyDescent="0.25">
      <c r="A192" s="11">
        <f t="shared" si="3"/>
        <v>3</v>
      </c>
      <c r="B192" s="11">
        <v>8057163081775</v>
      </c>
      <c r="C192" t="str">
        <f>VLOOKUP(B192,Tabella1[[EAN ORIGINALE]:[TOT RETAIL]],8,FALSE)</f>
        <v>8NZC50</v>
      </c>
      <c r="D192" t="str">
        <f>VLOOKUP(B192,Tabella1[[EAN ORIGINALE]:[TOT RETAIL]],12,FALSE)</f>
        <v>NAVY</v>
      </c>
      <c r="F192" t="str">
        <f>VLOOKUP(B192,Tabella1[[EAN ORIGINALE]:[TOT RETAIL]],3,FALSE)</f>
        <v>MAN</v>
      </c>
    </row>
    <row r="193" spans="1:6" x14ac:dyDescent="0.25">
      <c r="A193" s="11">
        <f t="shared" si="3"/>
        <v>3</v>
      </c>
      <c r="B193" s="11">
        <v>8057163081775</v>
      </c>
      <c r="C193" t="str">
        <f>VLOOKUP(B193,Tabella1[[EAN ORIGINALE]:[TOT RETAIL]],8,FALSE)</f>
        <v>8NZC50</v>
      </c>
      <c r="D193" t="str">
        <f>VLOOKUP(B193,Tabella1[[EAN ORIGINALE]:[TOT RETAIL]],12,FALSE)</f>
        <v>NAVY</v>
      </c>
      <c r="F193" t="str">
        <f>VLOOKUP(B193,Tabella1[[EAN ORIGINALE]:[TOT RETAIL]],3,FALSE)</f>
        <v>MAN</v>
      </c>
    </row>
    <row r="194" spans="1:6" x14ac:dyDescent="0.25">
      <c r="A194" s="11">
        <f t="shared" si="3"/>
        <v>3</v>
      </c>
      <c r="B194" s="11">
        <v>8057163081775</v>
      </c>
      <c r="C194" t="str">
        <f>VLOOKUP(B194,Tabella1[[EAN ORIGINALE]:[TOT RETAIL]],8,FALSE)</f>
        <v>8NZC50</v>
      </c>
      <c r="D194" t="str">
        <f>VLOOKUP(B194,Tabella1[[EAN ORIGINALE]:[TOT RETAIL]],12,FALSE)</f>
        <v>NAVY</v>
      </c>
      <c r="F194" t="str">
        <f>VLOOKUP(B194,Tabella1[[EAN ORIGINALE]:[TOT RETAIL]],3,FALSE)</f>
        <v>MAN</v>
      </c>
    </row>
    <row r="195" spans="1:6" x14ac:dyDescent="0.25">
      <c r="A195" s="11">
        <f t="shared" si="3"/>
        <v>3</v>
      </c>
      <c r="B195" s="11">
        <v>8057163081775</v>
      </c>
      <c r="C195" t="str">
        <f>VLOOKUP(B195,Tabella1[[EAN ORIGINALE]:[TOT RETAIL]],8,FALSE)</f>
        <v>8NZC50</v>
      </c>
      <c r="D195" t="str">
        <f>VLOOKUP(B195,Tabella1[[EAN ORIGINALE]:[TOT RETAIL]],12,FALSE)</f>
        <v>NAVY</v>
      </c>
      <c r="F195" t="str">
        <f>VLOOKUP(B195,Tabella1[[EAN ORIGINALE]:[TOT RETAIL]],3,FALSE)</f>
        <v>MAN</v>
      </c>
    </row>
    <row r="196" spans="1:6" x14ac:dyDescent="0.25">
      <c r="A196" s="11">
        <f t="shared" si="3"/>
        <v>3</v>
      </c>
      <c r="B196" s="11">
        <v>8057163081775</v>
      </c>
      <c r="C196" t="str">
        <f>VLOOKUP(B196,Tabella1[[EAN ORIGINALE]:[TOT RETAIL]],8,FALSE)</f>
        <v>8NZC50</v>
      </c>
      <c r="D196" t="str">
        <f>VLOOKUP(B196,Tabella1[[EAN ORIGINALE]:[TOT RETAIL]],12,FALSE)</f>
        <v>NAVY</v>
      </c>
      <c r="F196" t="str">
        <f>VLOOKUP(B196,Tabella1[[EAN ORIGINALE]:[TOT RETAIL]],3,FALSE)</f>
        <v>MAN</v>
      </c>
    </row>
    <row r="197" spans="1:6" x14ac:dyDescent="0.25">
      <c r="A197" s="11">
        <f t="shared" si="3"/>
        <v>3</v>
      </c>
      <c r="B197" s="11">
        <v>8057163081775</v>
      </c>
      <c r="C197" t="str">
        <f>VLOOKUP(B197,Tabella1[[EAN ORIGINALE]:[TOT RETAIL]],8,FALSE)</f>
        <v>8NZC50</v>
      </c>
      <c r="D197" t="str">
        <f>VLOOKUP(B197,Tabella1[[EAN ORIGINALE]:[TOT RETAIL]],12,FALSE)</f>
        <v>NAVY</v>
      </c>
      <c r="F197" t="str">
        <f>VLOOKUP(B197,Tabella1[[EAN ORIGINALE]:[TOT RETAIL]],3,FALSE)</f>
        <v>MAN</v>
      </c>
    </row>
    <row r="198" spans="1:6" x14ac:dyDescent="0.25">
      <c r="A198" s="11">
        <f t="shared" si="3"/>
        <v>3</v>
      </c>
      <c r="B198" s="11">
        <v>8057163081775</v>
      </c>
      <c r="C198" t="str">
        <f>VLOOKUP(B198,Tabella1[[EAN ORIGINALE]:[TOT RETAIL]],8,FALSE)</f>
        <v>8NZC50</v>
      </c>
      <c r="D198" t="str">
        <f>VLOOKUP(B198,Tabella1[[EAN ORIGINALE]:[TOT RETAIL]],12,FALSE)</f>
        <v>NAVY</v>
      </c>
      <c r="F198" t="str">
        <f>VLOOKUP(B198,Tabella1[[EAN ORIGINALE]:[TOT RETAIL]],3,FALSE)</f>
        <v>MAN</v>
      </c>
    </row>
    <row r="199" spans="1:6" x14ac:dyDescent="0.25">
      <c r="A199" s="11">
        <f t="shared" si="3"/>
        <v>3</v>
      </c>
      <c r="B199" s="11">
        <v>8057163081775</v>
      </c>
      <c r="C199" t="str">
        <f>VLOOKUP(B199,Tabella1[[EAN ORIGINALE]:[TOT RETAIL]],8,FALSE)</f>
        <v>8NZC50</v>
      </c>
      <c r="D199" t="str">
        <f>VLOOKUP(B199,Tabella1[[EAN ORIGINALE]:[TOT RETAIL]],12,FALSE)</f>
        <v>NAVY</v>
      </c>
      <c r="F199" t="str">
        <f>VLOOKUP(B199,Tabella1[[EAN ORIGINALE]:[TOT RETAIL]],3,FALSE)</f>
        <v>MAN</v>
      </c>
    </row>
    <row r="200" spans="1:6" x14ac:dyDescent="0.25">
      <c r="A200" s="11">
        <f t="shared" si="3"/>
        <v>3</v>
      </c>
      <c r="B200" s="11">
        <v>8057163081775</v>
      </c>
      <c r="C200" t="str">
        <f>VLOOKUP(B200,Tabella1[[EAN ORIGINALE]:[TOT RETAIL]],8,FALSE)</f>
        <v>8NZC50</v>
      </c>
      <c r="D200" t="str">
        <f>VLOOKUP(B200,Tabella1[[EAN ORIGINALE]:[TOT RETAIL]],12,FALSE)</f>
        <v>NAVY</v>
      </c>
      <c r="F200" t="str">
        <f>VLOOKUP(B200,Tabella1[[EAN ORIGINALE]:[TOT RETAIL]],3,FALSE)</f>
        <v>MAN</v>
      </c>
    </row>
    <row r="201" spans="1:6" x14ac:dyDescent="0.25">
      <c r="A201" s="11">
        <f t="shared" si="3"/>
        <v>3</v>
      </c>
      <c r="B201" s="11">
        <v>8057163081775</v>
      </c>
      <c r="C201" t="str">
        <f>VLOOKUP(B201,Tabella1[[EAN ORIGINALE]:[TOT RETAIL]],8,FALSE)</f>
        <v>8NZC50</v>
      </c>
      <c r="D201" t="str">
        <f>VLOOKUP(B201,Tabella1[[EAN ORIGINALE]:[TOT RETAIL]],12,FALSE)</f>
        <v>NAVY</v>
      </c>
      <c r="F201" t="str">
        <f>VLOOKUP(B201,Tabella1[[EAN ORIGINALE]:[TOT RETAIL]],3,FALSE)</f>
        <v>MAN</v>
      </c>
    </row>
    <row r="202" spans="1:6" x14ac:dyDescent="0.25">
      <c r="A202" s="11">
        <f t="shared" si="3"/>
        <v>3</v>
      </c>
      <c r="B202" s="11">
        <v>8057163081775</v>
      </c>
      <c r="C202" t="str">
        <f>VLOOKUP(B202,Tabella1[[EAN ORIGINALE]:[TOT RETAIL]],8,FALSE)</f>
        <v>8NZC50</v>
      </c>
      <c r="D202" t="str">
        <f>VLOOKUP(B202,Tabella1[[EAN ORIGINALE]:[TOT RETAIL]],12,FALSE)</f>
        <v>NAVY</v>
      </c>
      <c r="F202" t="str">
        <f>VLOOKUP(B202,Tabella1[[EAN ORIGINALE]:[TOT RETAIL]],3,FALSE)</f>
        <v>MAN</v>
      </c>
    </row>
    <row r="203" spans="1:6" x14ac:dyDescent="0.25">
      <c r="A203" s="11">
        <f t="shared" si="3"/>
        <v>3</v>
      </c>
      <c r="B203" s="11">
        <v>8057163020835</v>
      </c>
      <c r="C203" t="str">
        <f>VLOOKUP(B203,Tabella1[[EAN ORIGINALE]:[TOT RETAIL]],8,FALSE)</f>
        <v>3LZC21</v>
      </c>
      <c r="D203" t="str">
        <f>VLOOKUP(B203,Tabella1[[EAN ORIGINALE]:[TOT RETAIL]],12,FALSE)</f>
        <v>WHITE</v>
      </c>
      <c r="F203" t="str">
        <f>VLOOKUP(B203,Tabella1[[EAN ORIGINALE]:[TOT RETAIL]],3,FALSE)</f>
        <v>MAN</v>
      </c>
    </row>
    <row r="204" spans="1:6" x14ac:dyDescent="0.25">
      <c r="A204" s="11">
        <f t="shared" si="3"/>
        <v>3</v>
      </c>
      <c r="B204" s="11">
        <v>8057163020835</v>
      </c>
      <c r="C204" t="str">
        <f>VLOOKUP(B204,Tabella1[[EAN ORIGINALE]:[TOT RETAIL]],8,FALSE)</f>
        <v>3LZC21</v>
      </c>
      <c r="D204" t="str">
        <f>VLOOKUP(B204,Tabella1[[EAN ORIGINALE]:[TOT RETAIL]],12,FALSE)</f>
        <v>WHITE</v>
      </c>
      <c r="F204" t="str">
        <f>VLOOKUP(B204,Tabella1[[EAN ORIGINALE]:[TOT RETAIL]],3,FALSE)</f>
        <v>MAN</v>
      </c>
    </row>
    <row r="205" spans="1:6" x14ac:dyDescent="0.25">
      <c r="A205" s="11">
        <f t="shared" si="3"/>
        <v>3</v>
      </c>
      <c r="B205" s="11">
        <v>8057163020835</v>
      </c>
      <c r="C205" t="str">
        <f>VLOOKUP(B205,Tabella1[[EAN ORIGINALE]:[TOT RETAIL]],8,FALSE)</f>
        <v>3LZC21</v>
      </c>
      <c r="D205" t="str">
        <f>VLOOKUP(B205,Tabella1[[EAN ORIGINALE]:[TOT RETAIL]],12,FALSE)</f>
        <v>WHITE</v>
      </c>
      <c r="F205" t="str">
        <f>VLOOKUP(B205,Tabella1[[EAN ORIGINALE]:[TOT RETAIL]],3,FALSE)</f>
        <v>MAN</v>
      </c>
    </row>
    <row r="206" spans="1:6" x14ac:dyDescent="0.25">
      <c r="A206" s="11">
        <f t="shared" si="3"/>
        <v>3</v>
      </c>
      <c r="B206" s="11">
        <v>8057163020835</v>
      </c>
      <c r="C206" t="str">
        <f>VLOOKUP(B206,Tabella1[[EAN ORIGINALE]:[TOT RETAIL]],8,FALSE)</f>
        <v>3LZC21</v>
      </c>
      <c r="D206" t="str">
        <f>VLOOKUP(B206,Tabella1[[EAN ORIGINALE]:[TOT RETAIL]],12,FALSE)</f>
        <v>WHITE</v>
      </c>
      <c r="F206" t="str">
        <f>VLOOKUP(B206,Tabella1[[EAN ORIGINALE]:[TOT RETAIL]],3,FALSE)</f>
        <v>MAN</v>
      </c>
    </row>
    <row r="207" spans="1:6" x14ac:dyDescent="0.25">
      <c r="A207" s="11">
        <f t="shared" si="3"/>
        <v>3</v>
      </c>
      <c r="B207" s="11">
        <v>8057163020835</v>
      </c>
      <c r="C207" t="str">
        <f>VLOOKUP(B207,Tabella1[[EAN ORIGINALE]:[TOT RETAIL]],8,FALSE)</f>
        <v>3LZC21</v>
      </c>
      <c r="D207" t="str">
        <f>VLOOKUP(B207,Tabella1[[EAN ORIGINALE]:[TOT RETAIL]],12,FALSE)</f>
        <v>WHITE</v>
      </c>
      <c r="F207" t="str">
        <f>VLOOKUP(B207,Tabella1[[EAN ORIGINALE]:[TOT RETAIL]],3,FALSE)</f>
        <v>MAN</v>
      </c>
    </row>
    <row r="208" spans="1:6" x14ac:dyDescent="0.25">
      <c r="A208" s="11">
        <f t="shared" si="3"/>
        <v>3</v>
      </c>
      <c r="B208" s="11">
        <v>8057163020835</v>
      </c>
      <c r="C208" t="str">
        <f>VLOOKUP(B208,Tabella1[[EAN ORIGINALE]:[TOT RETAIL]],8,FALSE)</f>
        <v>3LZC21</v>
      </c>
      <c r="D208" t="str">
        <f>VLOOKUP(B208,Tabella1[[EAN ORIGINALE]:[TOT RETAIL]],12,FALSE)</f>
        <v>WHITE</v>
      </c>
      <c r="F208" t="str">
        <f>VLOOKUP(B208,Tabella1[[EAN ORIGINALE]:[TOT RETAIL]],3,FALSE)</f>
        <v>MAN</v>
      </c>
    </row>
    <row r="209" spans="1:6" x14ac:dyDescent="0.25">
      <c r="A209" s="11">
        <f t="shared" si="3"/>
        <v>3</v>
      </c>
      <c r="B209" s="11">
        <v>8057163020835</v>
      </c>
      <c r="C209" t="str">
        <f>VLOOKUP(B209,Tabella1[[EAN ORIGINALE]:[TOT RETAIL]],8,FALSE)</f>
        <v>3LZC21</v>
      </c>
      <c r="D209" t="str">
        <f>VLOOKUP(B209,Tabella1[[EAN ORIGINALE]:[TOT RETAIL]],12,FALSE)</f>
        <v>WHITE</v>
      </c>
      <c r="F209" t="str">
        <f>VLOOKUP(B209,Tabella1[[EAN ORIGINALE]:[TOT RETAIL]],3,FALSE)</f>
        <v>MAN</v>
      </c>
    </row>
    <row r="210" spans="1:6" x14ac:dyDescent="0.25">
      <c r="A210" s="11">
        <f t="shared" si="3"/>
        <v>3</v>
      </c>
      <c r="B210" s="11">
        <v>8057163020835</v>
      </c>
      <c r="C210" t="str">
        <f>VLOOKUP(B210,Tabella1[[EAN ORIGINALE]:[TOT RETAIL]],8,FALSE)</f>
        <v>3LZC21</v>
      </c>
      <c r="D210" t="str">
        <f>VLOOKUP(B210,Tabella1[[EAN ORIGINALE]:[TOT RETAIL]],12,FALSE)</f>
        <v>WHITE</v>
      </c>
      <c r="F210" t="str">
        <f>VLOOKUP(B210,Tabella1[[EAN ORIGINALE]:[TOT RETAIL]],3,FALSE)</f>
        <v>MAN</v>
      </c>
    </row>
    <row r="211" spans="1:6" x14ac:dyDescent="0.25">
      <c r="A211" s="11">
        <f t="shared" si="3"/>
        <v>3</v>
      </c>
      <c r="B211" s="11">
        <v>8057163084356</v>
      </c>
      <c r="C211" t="str">
        <f>VLOOKUP(B211,Tabella1[[EAN ORIGINALE]:[TOT RETAIL]],8,FALSE)</f>
        <v>8NZTPW</v>
      </c>
      <c r="D211" t="str">
        <f>VLOOKUP(B211,Tabella1[[EAN ORIGINALE]:[TOT RETAIL]],12,FALSE)</f>
        <v>WHITE</v>
      </c>
      <c r="F211" t="str">
        <f>VLOOKUP(B211,Tabella1[[EAN ORIGINALE]:[TOT RETAIL]],3,FALSE)</f>
        <v>MAN</v>
      </c>
    </row>
    <row r="212" spans="1:6" x14ac:dyDescent="0.25">
      <c r="A212" s="11">
        <f t="shared" si="3"/>
        <v>3</v>
      </c>
      <c r="B212" s="11">
        <v>8057163084356</v>
      </c>
      <c r="C212" t="str">
        <f>VLOOKUP(B212,Tabella1[[EAN ORIGINALE]:[TOT RETAIL]],8,FALSE)</f>
        <v>8NZTPW</v>
      </c>
      <c r="D212" t="str">
        <f>VLOOKUP(B212,Tabella1[[EAN ORIGINALE]:[TOT RETAIL]],12,FALSE)</f>
        <v>WHITE</v>
      </c>
      <c r="F212" t="str">
        <f>VLOOKUP(B212,Tabella1[[EAN ORIGINALE]:[TOT RETAIL]],3,FALSE)</f>
        <v>MAN</v>
      </c>
    </row>
    <row r="213" spans="1:6" x14ac:dyDescent="0.25">
      <c r="A213" s="11">
        <f t="shared" si="3"/>
        <v>3</v>
      </c>
      <c r="B213" s="11">
        <v>8057163084356</v>
      </c>
      <c r="C213" t="str">
        <f>VLOOKUP(B213,Tabella1[[EAN ORIGINALE]:[TOT RETAIL]],8,FALSE)</f>
        <v>8NZTPW</v>
      </c>
      <c r="D213" t="str">
        <f>VLOOKUP(B213,Tabella1[[EAN ORIGINALE]:[TOT RETAIL]],12,FALSE)</f>
        <v>WHITE</v>
      </c>
      <c r="F213" t="str">
        <f>VLOOKUP(B213,Tabella1[[EAN ORIGINALE]:[TOT RETAIL]],3,FALSE)</f>
        <v>MAN</v>
      </c>
    </row>
    <row r="214" spans="1:6" x14ac:dyDescent="0.25">
      <c r="A214" s="11">
        <f t="shared" si="3"/>
        <v>3</v>
      </c>
      <c r="B214" s="11">
        <v>8057163084356</v>
      </c>
      <c r="C214" t="str">
        <f>VLOOKUP(B214,Tabella1[[EAN ORIGINALE]:[TOT RETAIL]],8,FALSE)</f>
        <v>8NZTPW</v>
      </c>
      <c r="D214" t="str">
        <f>VLOOKUP(B214,Tabella1[[EAN ORIGINALE]:[TOT RETAIL]],12,FALSE)</f>
        <v>WHITE</v>
      </c>
      <c r="F214" t="str">
        <f>VLOOKUP(B214,Tabella1[[EAN ORIGINALE]:[TOT RETAIL]],3,FALSE)</f>
        <v>MAN</v>
      </c>
    </row>
    <row r="215" spans="1:6" x14ac:dyDescent="0.25">
      <c r="A215" s="11">
        <f t="shared" si="3"/>
        <v>3</v>
      </c>
      <c r="B215" s="11">
        <v>8057163084356</v>
      </c>
      <c r="C215" t="str">
        <f>VLOOKUP(B215,Tabella1[[EAN ORIGINALE]:[TOT RETAIL]],8,FALSE)</f>
        <v>8NZTPW</v>
      </c>
      <c r="D215" t="str">
        <f>VLOOKUP(B215,Tabella1[[EAN ORIGINALE]:[TOT RETAIL]],12,FALSE)</f>
        <v>WHITE</v>
      </c>
      <c r="F215" t="str">
        <f>VLOOKUP(B215,Tabella1[[EAN ORIGINALE]:[TOT RETAIL]],3,FALSE)</f>
        <v>MAN</v>
      </c>
    </row>
    <row r="216" spans="1:6" x14ac:dyDescent="0.25">
      <c r="A216" s="11">
        <f t="shared" si="3"/>
        <v>3</v>
      </c>
      <c r="B216" s="11">
        <v>8057163084356</v>
      </c>
      <c r="C216" t="str">
        <f>VLOOKUP(B216,Tabella1[[EAN ORIGINALE]:[TOT RETAIL]],8,FALSE)</f>
        <v>8NZTPW</v>
      </c>
      <c r="D216" t="str">
        <f>VLOOKUP(B216,Tabella1[[EAN ORIGINALE]:[TOT RETAIL]],12,FALSE)</f>
        <v>WHITE</v>
      </c>
      <c r="F216" t="str">
        <f>VLOOKUP(B216,Tabella1[[EAN ORIGINALE]:[TOT RETAIL]],3,FALSE)</f>
        <v>MAN</v>
      </c>
    </row>
    <row r="217" spans="1:6" x14ac:dyDescent="0.25">
      <c r="A217" s="11">
        <f t="shared" si="3"/>
        <v>3</v>
      </c>
      <c r="B217" s="11">
        <v>8057163084356</v>
      </c>
      <c r="C217" t="str">
        <f>VLOOKUP(B217,Tabella1[[EAN ORIGINALE]:[TOT RETAIL]],8,FALSE)</f>
        <v>8NZTPW</v>
      </c>
      <c r="D217" t="str">
        <f>VLOOKUP(B217,Tabella1[[EAN ORIGINALE]:[TOT RETAIL]],12,FALSE)</f>
        <v>WHITE</v>
      </c>
      <c r="F217" t="str">
        <f>VLOOKUP(B217,Tabella1[[EAN ORIGINALE]:[TOT RETAIL]],3,FALSE)</f>
        <v>MAN</v>
      </c>
    </row>
    <row r="218" spans="1:6" x14ac:dyDescent="0.25">
      <c r="A218" s="11">
        <f t="shared" si="3"/>
        <v>3</v>
      </c>
      <c r="B218" s="11">
        <v>8057163084356</v>
      </c>
      <c r="C218" t="str">
        <f>VLOOKUP(B218,Tabella1[[EAN ORIGINALE]:[TOT RETAIL]],8,FALSE)</f>
        <v>8NZTPW</v>
      </c>
      <c r="D218" t="str">
        <f>VLOOKUP(B218,Tabella1[[EAN ORIGINALE]:[TOT RETAIL]],12,FALSE)</f>
        <v>WHITE</v>
      </c>
      <c r="F218" t="str">
        <f>VLOOKUP(B218,Tabella1[[EAN ORIGINALE]:[TOT RETAIL]],3,FALSE)</f>
        <v>MAN</v>
      </c>
    </row>
    <row r="219" spans="1:6" x14ac:dyDescent="0.25">
      <c r="A219" s="11">
        <f t="shared" si="3"/>
        <v>3</v>
      </c>
      <c r="B219" s="11">
        <v>8057163084356</v>
      </c>
      <c r="C219" t="str">
        <f>VLOOKUP(B219,Tabella1[[EAN ORIGINALE]:[TOT RETAIL]],8,FALSE)</f>
        <v>8NZTPW</v>
      </c>
      <c r="D219" t="str">
        <f>VLOOKUP(B219,Tabella1[[EAN ORIGINALE]:[TOT RETAIL]],12,FALSE)</f>
        <v>WHITE</v>
      </c>
      <c r="F219" t="str">
        <f>VLOOKUP(B219,Tabella1[[EAN ORIGINALE]:[TOT RETAIL]],3,FALSE)</f>
        <v>MAN</v>
      </c>
    </row>
    <row r="220" spans="1:6" x14ac:dyDescent="0.25">
      <c r="A220" s="11">
        <f t="shared" si="3"/>
        <v>3</v>
      </c>
      <c r="B220" s="11">
        <v>8057163084356</v>
      </c>
      <c r="C220" t="str">
        <f>VLOOKUP(B220,Tabella1[[EAN ORIGINALE]:[TOT RETAIL]],8,FALSE)</f>
        <v>8NZTPW</v>
      </c>
      <c r="D220" t="str">
        <f>VLOOKUP(B220,Tabella1[[EAN ORIGINALE]:[TOT RETAIL]],12,FALSE)</f>
        <v>WHITE</v>
      </c>
      <c r="F220" t="str">
        <f>VLOOKUP(B220,Tabella1[[EAN ORIGINALE]:[TOT RETAIL]],3,FALSE)</f>
        <v>MAN</v>
      </c>
    </row>
    <row r="221" spans="1:6" x14ac:dyDescent="0.25">
      <c r="A221" s="11">
        <f t="shared" si="3"/>
        <v>3</v>
      </c>
      <c r="B221" s="11">
        <v>8057163084356</v>
      </c>
      <c r="C221" t="str">
        <f>VLOOKUP(B221,Tabella1[[EAN ORIGINALE]:[TOT RETAIL]],8,FALSE)</f>
        <v>8NZTPW</v>
      </c>
      <c r="D221" t="str">
        <f>VLOOKUP(B221,Tabella1[[EAN ORIGINALE]:[TOT RETAIL]],12,FALSE)</f>
        <v>WHITE</v>
      </c>
      <c r="F221" t="str">
        <f>VLOOKUP(B221,Tabella1[[EAN ORIGINALE]:[TOT RETAIL]],3,FALSE)</f>
        <v>MAN</v>
      </c>
    </row>
    <row r="222" spans="1:6" x14ac:dyDescent="0.25">
      <c r="A222" s="11">
        <f t="shared" si="3"/>
        <v>3</v>
      </c>
      <c r="B222" s="11">
        <v>8057163084356</v>
      </c>
      <c r="C222" t="str">
        <f>VLOOKUP(B222,Tabella1[[EAN ORIGINALE]:[TOT RETAIL]],8,FALSE)</f>
        <v>8NZTPW</v>
      </c>
      <c r="D222" t="str">
        <f>VLOOKUP(B222,Tabella1[[EAN ORIGINALE]:[TOT RETAIL]],12,FALSE)</f>
        <v>WHITE</v>
      </c>
      <c r="F222" t="str">
        <f>VLOOKUP(B222,Tabella1[[EAN ORIGINALE]:[TOT RETAIL]],3,FALSE)</f>
        <v>MAN</v>
      </c>
    </row>
    <row r="223" spans="1:6" x14ac:dyDescent="0.25">
      <c r="A223" s="11">
        <f t="shared" si="3"/>
        <v>3</v>
      </c>
      <c r="B223" s="11">
        <v>8057163084387</v>
      </c>
      <c r="C223" t="str">
        <f>VLOOKUP(B223,Tabella1[[EAN ORIGINALE]:[TOT RETAIL]],8,FALSE)</f>
        <v>8NZTPW</v>
      </c>
      <c r="D223" t="str">
        <f>VLOOKUP(B223,Tabella1[[EAN ORIGINALE]:[TOT RETAIL]],12,FALSE)</f>
        <v>WHITE</v>
      </c>
      <c r="F223" t="str">
        <f>VLOOKUP(B223,Tabella1[[EAN ORIGINALE]:[TOT RETAIL]],3,FALSE)</f>
        <v>MAN</v>
      </c>
    </row>
    <row r="224" spans="1:6" x14ac:dyDescent="0.25">
      <c r="A224" s="11">
        <f t="shared" si="3"/>
        <v>3</v>
      </c>
      <c r="B224" s="11">
        <v>8057163084387</v>
      </c>
      <c r="C224" t="str">
        <f>VLOOKUP(B224,Tabella1[[EAN ORIGINALE]:[TOT RETAIL]],8,FALSE)</f>
        <v>8NZTPW</v>
      </c>
      <c r="D224" t="str">
        <f>VLOOKUP(B224,Tabella1[[EAN ORIGINALE]:[TOT RETAIL]],12,FALSE)</f>
        <v>WHITE</v>
      </c>
      <c r="F224" t="str">
        <f>VLOOKUP(B224,Tabella1[[EAN ORIGINALE]:[TOT RETAIL]],3,FALSE)</f>
        <v>MAN</v>
      </c>
    </row>
    <row r="225" spans="1:6" x14ac:dyDescent="0.25">
      <c r="A225" s="11">
        <f t="shared" si="3"/>
        <v>3</v>
      </c>
      <c r="B225" s="11">
        <v>8057163084387</v>
      </c>
      <c r="C225" t="str">
        <f>VLOOKUP(B225,Tabella1[[EAN ORIGINALE]:[TOT RETAIL]],8,FALSE)</f>
        <v>8NZTPW</v>
      </c>
      <c r="D225" t="str">
        <f>VLOOKUP(B225,Tabella1[[EAN ORIGINALE]:[TOT RETAIL]],12,FALSE)</f>
        <v>WHITE</v>
      </c>
      <c r="F225" t="str">
        <f>VLOOKUP(B225,Tabella1[[EAN ORIGINALE]:[TOT RETAIL]],3,FALSE)</f>
        <v>MAN</v>
      </c>
    </row>
    <row r="226" spans="1:6" x14ac:dyDescent="0.25">
      <c r="A226" s="11">
        <f t="shared" ref="A226:A239" si="4">A225</f>
        <v>3</v>
      </c>
      <c r="B226" s="11">
        <v>8057163084387</v>
      </c>
      <c r="C226" t="str">
        <f>VLOOKUP(B226,Tabella1[[EAN ORIGINALE]:[TOT RETAIL]],8,FALSE)</f>
        <v>8NZTPW</v>
      </c>
      <c r="D226" t="str">
        <f>VLOOKUP(B226,Tabella1[[EAN ORIGINALE]:[TOT RETAIL]],12,FALSE)</f>
        <v>WHITE</v>
      </c>
      <c r="F226" t="str">
        <f>VLOOKUP(B226,Tabella1[[EAN ORIGINALE]:[TOT RETAIL]],3,FALSE)</f>
        <v>MAN</v>
      </c>
    </row>
    <row r="227" spans="1:6" x14ac:dyDescent="0.25">
      <c r="A227" s="11">
        <f t="shared" si="4"/>
        <v>3</v>
      </c>
      <c r="B227" s="11">
        <v>8057163084387</v>
      </c>
      <c r="C227" t="str">
        <f>VLOOKUP(B227,Tabella1[[EAN ORIGINALE]:[TOT RETAIL]],8,FALSE)</f>
        <v>8NZTPW</v>
      </c>
      <c r="D227" t="str">
        <f>VLOOKUP(B227,Tabella1[[EAN ORIGINALE]:[TOT RETAIL]],12,FALSE)</f>
        <v>WHITE</v>
      </c>
      <c r="F227" t="str">
        <f>VLOOKUP(B227,Tabella1[[EAN ORIGINALE]:[TOT RETAIL]],3,FALSE)</f>
        <v>MAN</v>
      </c>
    </row>
    <row r="228" spans="1:6" x14ac:dyDescent="0.25">
      <c r="A228" s="11">
        <f t="shared" si="4"/>
        <v>3</v>
      </c>
      <c r="B228" s="11">
        <v>8057163084387</v>
      </c>
      <c r="C228" t="str">
        <f>VLOOKUP(B228,Tabella1[[EAN ORIGINALE]:[TOT RETAIL]],8,FALSE)</f>
        <v>8NZTPW</v>
      </c>
      <c r="D228" t="str">
        <f>VLOOKUP(B228,Tabella1[[EAN ORIGINALE]:[TOT RETAIL]],12,FALSE)</f>
        <v>WHITE</v>
      </c>
      <c r="F228" t="str">
        <f>VLOOKUP(B228,Tabella1[[EAN ORIGINALE]:[TOT RETAIL]],3,FALSE)</f>
        <v>MAN</v>
      </c>
    </row>
    <row r="229" spans="1:6" x14ac:dyDescent="0.25">
      <c r="A229" s="11">
        <f t="shared" si="4"/>
        <v>3</v>
      </c>
      <c r="B229" s="11">
        <v>8057163084387</v>
      </c>
      <c r="C229" t="str">
        <f>VLOOKUP(B229,Tabella1[[EAN ORIGINALE]:[TOT RETAIL]],8,FALSE)</f>
        <v>8NZTPW</v>
      </c>
      <c r="D229" t="str">
        <f>VLOOKUP(B229,Tabella1[[EAN ORIGINALE]:[TOT RETAIL]],12,FALSE)</f>
        <v>WHITE</v>
      </c>
      <c r="F229" t="str">
        <f>VLOOKUP(B229,Tabella1[[EAN ORIGINALE]:[TOT RETAIL]],3,FALSE)</f>
        <v>MAN</v>
      </c>
    </row>
    <row r="230" spans="1:6" x14ac:dyDescent="0.25">
      <c r="A230" s="11">
        <f t="shared" si="4"/>
        <v>3</v>
      </c>
      <c r="B230" s="11">
        <v>8057163084387</v>
      </c>
      <c r="C230" t="str">
        <f>VLOOKUP(B230,Tabella1[[EAN ORIGINALE]:[TOT RETAIL]],8,FALSE)</f>
        <v>8NZTPW</v>
      </c>
      <c r="D230" t="str">
        <f>VLOOKUP(B230,Tabella1[[EAN ORIGINALE]:[TOT RETAIL]],12,FALSE)</f>
        <v>WHITE</v>
      </c>
      <c r="F230" t="str">
        <f>VLOOKUP(B230,Tabella1[[EAN ORIGINALE]:[TOT RETAIL]],3,FALSE)</f>
        <v>MAN</v>
      </c>
    </row>
    <row r="231" spans="1:6" x14ac:dyDescent="0.25">
      <c r="A231" s="11">
        <f t="shared" si="4"/>
        <v>3</v>
      </c>
      <c r="B231" s="11">
        <v>8057163084387</v>
      </c>
      <c r="C231" t="str">
        <f>VLOOKUP(B231,Tabella1[[EAN ORIGINALE]:[TOT RETAIL]],8,FALSE)</f>
        <v>8NZTPW</v>
      </c>
      <c r="D231" t="str">
        <f>VLOOKUP(B231,Tabella1[[EAN ORIGINALE]:[TOT RETAIL]],12,FALSE)</f>
        <v>WHITE</v>
      </c>
      <c r="F231" t="str">
        <f>VLOOKUP(B231,Tabella1[[EAN ORIGINALE]:[TOT RETAIL]],3,FALSE)</f>
        <v>MAN</v>
      </c>
    </row>
    <row r="232" spans="1:6" x14ac:dyDescent="0.25">
      <c r="A232" s="11">
        <f t="shared" si="4"/>
        <v>3</v>
      </c>
      <c r="B232" s="11">
        <v>8057163084387</v>
      </c>
      <c r="C232" t="str">
        <f>VLOOKUP(B232,Tabella1[[EAN ORIGINALE]:[TOT RETAIL]],8,FALSE)</f>
        <v>8NZTPW</v>
      </c>
      <c r="D232" t="str">
        <f>VLOOKUP(B232,Tabella1[[EAN ORIGINALE]:[TOT RETAIL]],12,FALSE)</f>
        <v>WHITE</v>
      </c>
      <c r="F232" t="str">
        <f>VLOOKUP(B232,Tabella1[[EAN ORIGINALE]:[TOT RETAIL]],3,FALSE)</f>
        <v>MAN</v>
      </c>
    </row>
    <row r="233" spans="1:6" x14ac:dyDescent="0.25">
      <c r="A233" s="11">
        <f t="shared" si="4"/>
        <v>3</v>
      </c>
      <c r="B233" s="11">
        <v>8057163084387</v>
      </c>
      <c r="C233" t="str">
        <f>VLOOKUP(B233,Tabella1[[EAN ORIGINALE]:[TOT RETAIL]],8,FALSE)</f>
        <v>8NZTPW</v>
      </c>
      <c r="D233" t="str">
        <f>VLOOKUP(B233,Tabella1[[EAN ORIGINALE]:[TOT RETAIL]],12,FALSE)</f>
        <v>WHITE</v>
      </c>
      <c r="F233" t="str">
        <f>VLOOKUP(B233,Tabella1[[EAN ORIGINALE]:[TOT RETAIL]],3,FALSE)</f>
        <v>MAN</v>
      </c>
    </row>
    <row r="234" spans="1:6" x14ac:dyDescent="0.25">
      <c r="A234" s="11">
        <f t="shared" si="4"/>
        <v>3</v>
      </c>
      <c r="B234" s="11">
        <v>8057163084387</v>
      </c>
      <c r="C234" t="str">
        <f>VLOOKUP(B234,Tabella1[[EAN ORIGINALE]:[TOT RETAIL]],8,FALSE)</f>
        <v>8NZTPW</v>
      </c>
      <c r="D234" t="str">
        <f>VLOOKUP(B234,Tabella1[[EAN ORIGINALE]:[TOT RETAIL]],12,FALSE)</f>
        <v>WHITE</v>
      </c>
      <c r="F234" t="str">
        <f>VLOOKUP(B234,Tabella1[[EAN ORIGINALE]:[TOT RETAIL]],3,FALSE)</f>
        <v>MAN</v>
      </c>
    </row>
    <row r="235" spans="1:6" x14ac:dyDescent="0.25">
      <c r="A235" s="11">
        <f t="shared" si="4"/>
        <v>3</v>
      </c>
      <c r="B235" s="11">
        <v>8057163084387</v>
      </c>
      <c r="C235" t="str">
        <f>VLOOKUP(B235,Tabella1[[EAN ORIGINALE]:[TOT RETAIL]],8,FALSE)</f>
        <v>8NZTPW</v>
      </c>
      <c r="D235" t="str">
        <f>VLOOKUP(B235,Tabella1[[EAN ORIGINALE]:[TOT RETAIL]],12,FALSE)</f>
        <v>WHITE</v>
      </c>
      <c r="F235" t="str">
        <f>VLOOKUP(B235,Tabella1[[EAN ORIGINALE]:[TOT RETAIL]],3,FALSE)</f>
        <v>MAN</v>
      </c>
    </row>
    <row r="236" spans="1:6" x14ac:dyDescent="0.25">
      <c r="A236" s="11">
        <f t="shared" si="4"/>
        <v>3</v>
      </c>
      <c r="B236" s="11">
        <v>8057163084387</v>
      </c>
      <c r="C236" t="str">
        <f>VLOOKUP(B236,Tabella1[[EAN ORIGINALE]:[TOT RETAIL]],8,FALSE)</f>
        <v>8NZTPW</v>
      </c>
      <c r="D236" t="str">
        <f>VLOOKUP(B236,Tabella1[[EAN ORIGINALE]:[TOT RETAIL]],12,FALSE)</f>
        <v>WHITE</v>
      </c>
      <c r="F236" t="str">
        <f>VLOOKUP(B236,Tabella1[[EAN ORIGINALE]:[TOT RETAIL]],3,FALSE)</f>
        <v>MAN</v>
      </c>
    </row>
    <row r="237" spans="1:6" x14ac:dyDescent="0.25">
      <c r="A237" s="11">
        <f t="shared" si="4"/>
        <v>3</v>
      </c>
      <c r="B237" s="11">
        <v>8057163084356</v>
      </c>
      <c r="C237" t="str">
        <f>VLOOKUP(B237,Tabella1[[EAN ORIGINALE]:[TOT RETAIL]],8,FALSE)</f>
        <v>8NZTPW</v>
      </c>
      <c r="D237" t="str">
        <f>VLOOKUP(B237,Tabella1[[EAN ORIGINALE]:[TOT RETAIL]],12,FALSE)</f>
        <v>WHITE</v>
      </c>
      <c r="F237" t="str">
        <f>VLOOKUP(B237,Tabella1[[EAN ORIGINALE]:[TOT RETAIL]],3,FALSE)</f>
        <v>MAN</v>
      </c>
    </row>
    <row r="238" spans="1:6" x14ac:dyDescent="0.25">
      <c r="A238" s="11">
        <f t="shared" si="4"/>
        <v>3</v>
      </c>
      <c r="B238" s="11">
        <v>8057163084356</v>
      </c>
      <c r="C238" t="str">
        <f>VLOOKUP(B238,Tabella1[[EAN ORIGINALE]:[TOT RETAIL]],8,FALSE)</f>
        <v>8NZTPW</v>
      </c>
      <c r="D238" t="str">
        <f>VLOOKUP(B238,Tabella1[[EAN ORIGINALE]:[TOT RETAIL]],12,FALSE)</f>
        <v>WHITE</v>
      </c>
      <c r="F238" t="str">
        <f>VLOOKUP(B238,Tabella1[[EAN ORIGINALE]:[TOT RETAIL]],3,FALSE)</f>
        <v>MAN</v>
      </c>
    </row>
    <row r="239" spans="1:6" x14ac:dyDescent="0.25">
      <c r="A239" s="11">
        <f t="shared" si="4"/>
        <v>3</v>
      </c>
      <c r="B239" s="11">
        <v>8057163084356</v>
      </c>
      <c r="C239" t="str">
        <f>VLOOKUP(B239,Tabella1[[EAN ORIGINALE]:[TOT RETAIL]],8,FALSE)</f>
        <v>8NZTPW</v>
      </c>
      <c r="D239" t="str">
        <f>VLOOKUP(B239,Tabella1[[EAN ORIGINALE]:[TOT RETAIL]],12,FALSE)</f>
        <v>WHITE</v>
      </c>
      <c r="F239" t="str">
        <f>VLOOKUP(B239,Tabella1[[EAN ORIGINALE]:[TOT RETAIL]],3,FALSE)</f>
        <v>MAN</v>
      </c>
    </row>
    <row r="240" spans="1:6" x14ac:dyDescent="0.25">
      <c r="A240" s="11">
        <v>4</v>
      </c>
      <c r="B240" s="11">
        <v>8057163084387</v>
      </c>
      <c r="C240" t="str">
        <f>VLOOKUP(B240,Tabella1[[EAN ORIGINALE]:[TOT RETAIL]],8,FALSE)</f>
        <v>8NZTPW</v>
      </c>
      <c r="D240" t="str">
        <f>VLOOKUP(B240,Tabella1[[EAN ORIGINALE]:[TOT RETAIL]],12,FALSE)</f>
        <v>WHITE</v>
      </c>
      <c r="F240" t="str">
        <f>VLOOKUP(B240,Tabella1[[EAN ORIGINALE]:[TOT RETAIL]],3,FALSE)</f>
        <v>MAN</v>
      </c>
    </row>
    <row r="241" spans="1:6" x14ac:dyDescent="0.25">
      <c r="A241" s="11">
        <f>A240</f>
        <v>4</v>
      </c>
      <c r="B241" s="11">
        <v>8057163084356</v>
      </c>
      <c r="C241" t="str">
        <f>VLOOKUP(B241,Tabella1[[EAN ORIGINALE]:[TOT RETAIL]],8,FALSE)</f>
        <v>8NZTPW</v>
      </c>
      <c r="D241" t="str">
        <f>VLOOKUP(B241,Tabella1[[EAN ORIGINALE]:[TOT RETAIL]],12,FALSE)</f>
        <v>WHITE</v>
      </c>
      <c r="F241" t="str">
        <f>VLOOKUP(B241,Tabella1[[EAN ORIGINALE]:[TOT RETAIL]],3,FALSE)</f>
        <v>MAN</v>
      </c>
    </row>
    <row r="242" spans="1:6" x14ac:dyDescent="0.25">
      <c r="A242" s="11">
        <f t="shared" ref="A242:A305" si="5">A241</f>
        <v>4</v>
      </c>
      <c r="B242" s="11">
        <v>8057163084356</v>
      </c>
      <c r="C242" t="str">
        <f>VLOOKUP(B242,Tabella1[[EAN ORIGINALE]:[TOT RETAIL]],8,FALSE)</f>
        <v>8NZTPW</v>
      </c>
      <c r="D242" t="str">
        <f>VLOOKUP(B242,Tabella1[[EAN ORIGINALE]:[TOT RETAIL]],12,FALSE)</f>
        <v>WHITE</v>
      </c>
      <c r="F242" t="str">
        <f>VLOOKUP(B242,Tabella1[[EAN ORIGINALE]:[TOT RETAIL]],3,FALSE)</f>
        <v>MAN</v>
      </c>
    </row>
    <row r="243" spans="1:6" x14ac:dyDescent="0.25">
      <c r="A243" s="11">
        <f t="shared" si="5"/>
        <v>4</v>
      </c>
      <c r="B243" s="11">
        <v>8057163084400</v>
      </c>
      <c r="C243" t="str">
        <f>VLOOKUP(B243,Tabella1[[EAN ORIGINALE]:[TOT RETAIL]],8,FALSE)</f>
        <v>8NZTPW</v>
      </c>
      <c r="D243" t="str">
        <f>VLOOKUP(B243,Tabella1[[EAN ORIGINALE]:[TOT RETAIL]],12,FALSE)</f>
        <v>WHITE</v>
      </c>
      <c r="F243" t="str">
        <f>VLOOKUP(B243,Tabella1[[EAN ORIGINALE]:[TOT RETAIL]],3,FALSE)</f>
        <v>MAN</v>
      </c>
    </row>
    <row r="244" spans="1:6" x14ac:dyDescent="0.25">
      <c r="A244" s="11">
        <f t="shared" si="5"/>
        <v>4</v>
      </c>
      <c r="B244" s="11">
        <v>8057163084400</v>
      </c>
      <c r="C244" t="str">
        <f>VLOOKUP(B244,Tabella1[[EAN ORIGINALE]:[TOT RETAIL]],8,FALSE)</f>
        <v>8NZTPW</v>
      </c>
      <c r="D244" t="str">
        <f>VLOOKUP(B244,Tabella1[[EAN ORIGINALE]:[TOT RETAIL]],12,FALSE)</f>
        <v>WHITE</v>
      </c>
      <c r="F244" t="str">
        <f>VLOOKUP(B244,Tabella1[[EAN ORIGINALE]:[TOT RETAIL]],3,FALSE)</f>
        <v>MAN</v>
      </c>
    </row>
    <row r="245" spans="1:6" x14ac:dyDescent="0.25">
      <c r="A245" s="11">
        <f t="shared" si="5"/>
        <v>4</v>
      </c>
      <c r="B245" s="11">
        <v>8057163084400</v>
      </c>
      <c r="C245" t="str">
        <f>VLOOKUP(B245,Tabella1[[EAN ORIGINALE]:[TOT RETAIL]],8,FALSE)</f>
        <v>8NZTPW</v>
      </c>
      <c r="D245" t="str">
        <f>VLOOKUP(B245,Tabella1[[EAN ORIGINALE]:[TOT RETAIL]],12,FALSE)</f>
        <v>WHITE</v>
      </c>
      <c r="F245" t="str">
        <f>VLOOKUP(B245,Tabella1[[EAN ORIGINALE]:[TOT RETAIL]],3,FALSE)</f>
        <v>MAN</v>
      </c>
    </row>
    <row r="246" spans="1:6" x14ac:dyDescent="0.25">
      <c r="A246" s="11">
        <f t="shared" si="5"/>
        <v>4</v>
      </c>
      <c r="B246" s="11">
        <v>8057163084400</v>
      </c>
      <c r="C246" t="str">
        <f>VLOOKUP(B246,Tabella1[[EAN ORIGINALE]:[TOT RETAIL]],8,FALSE)</f>
        <v>8NZTPW</v>
      </c>
      <c r="D246" t="str">
        <f>VLOOKUP(B246,Tabella1[[EAN ORIGINALE]:[TOT RETAIL]],12,FALSE)</f>
        <v>WHITE</v>
      </c>
      <c r="F246" t="str">
        <f>VLOOKUP(B246,Tabella1[[EAN ORIGINALE]:[TOT RETAIL]],3,FALSE)</f>
        <v>MAN</v>
      </c>
    </row>
    <row r="247" spans="1:6" x14ac:dyDescent="0.25">
      <c r="A247" s="11">
        <f t="shared" si="5"/>
        <v>4</v>
      </c>
      <c r="B247" s="11">
        <v>8057163084400</v>
      </c>
      <c r="C247" t="str">
        <f>VLOOKUP(B247,Tabella1[[EAN ORIGINALE]:[TOT RETAIL]],8,FALSE)</f>
        <v>8NZTPW</v>
      </c>
      <c r="D247" t="str">
        <f>VLOOKUP(B247,Tabella1[[EAN ORIGINALE]:[TOT RETAIL]],12,FALSE)</f>
        <v>WHITE</v>
      </c>
      <c r="F247" t="str">
        <f>VLOOKUP(B247,Tabella1[[EAN ORIGINALE]:[TOT RETAIL]],3,FALSE)</f>
        <v>MAN</v>
      </c>
    </row>
    <row r="248" spans="1:6" x14ac:dyDescent="0.25">
      <c r="A248" s="11">
        <f t="shared" si="5"/>
        <v>4</v>
      </c>
      <c r="B248" s="11">
        <v>8057163084400</v>
      </c>
      <c r="C248" t="str">
        <f>VLOOKUP(B248,Tabella1[[EAN ORIGINALE]:[TOT RETAIL]],8,FALSE)</f>
        <v>8NZTPW</v>
      </c>
      <c r="D248" t="str">
        <f>VLOOKUP(B248,Tabella1[[EAN ORIGINALE]:[TOT RETAIL]],12,FALSE)</f>
        <v>WHITE</v>
      </c>
      <c r="F248" t="str">
        <f>VLOOKUP(B248,Tabella1[[EAN ORIGINALE]:[TOT RETAIL]],3,FALSE)</f>
        <v>MAN</v>
      </c>
    </row>
    <row r="249" spans="1:6" x14ac:dyDescent="0.25">
      <c r="A249" s="11">
        <f t="shared" si="5"/>
        <v>4</v>
      </c>
      <c r="B249" s="11">
        <v>8057163084400</v>
      </c>
      <c r="C249" t="str">
        <f>VLOOKUP(B249,Tabella1[[EAN ORIGINALE]:[TOT RETAIL]],8,FALSE)</f>
        <v>8NZTPW</v>
      </c>
      <c r="D249" t="str">
        <f>VLOOKUP(B249,Tabella1[[EAN ORIGINALE]:[TOT RETAIL]],12,FALSE)</f>
        <v>WHITE</v>
      </c>
      <c r="F249" t="str">
        <f>VLOOKUP(B249,Tabella1[[EAN ORIGINALE]:[TOT RETAIL]],3,FALSE)</f>
        <v>MAN</v>
      </c>
    </row>
    <row r="250" spans="1:6" x14ac:dyDescent="0.25">
      <c r="A250" s="11">
        <f t="shared" si="5"/>
        <v>4</v>
      </c>
      <c r="B250" s="11">
        <v>8057163084400</v>
      </c>
      <c r="C250" t="str">
        <f>VLOOKUP(B250,Tabella1[[EAN ORIGINALE]:[TOT RETAIL]],8,FALSE)</f>
        <v>8NZTPW</v>
      </c>
      <c r="D250" t="str">
        <f>VLOOKUP(B250,Tabella1[[EAN ORIGINALE]:[TOT RETAIL]],12,FALSE)</f>
        <v>WHITE</v>
      </c>
      <c r="F250" t="str">
        <f>VLOOKUP(B250,Tabella1[[EAN ORIGINALE]:[TOT RETAIL]],3,FALSE)</f>
        <v>MAN</v>
      </c>
    </row>
    <row r="251" spans="1:6" x14ac:dyDescent="0.25">
      <c r="A251" s="11">
        <f t="shared" si="5"/>
        <v>4</v>
      </c>
      <c r="B251" s="11">
        <v>8057163084400</v>
      </c>
      <c r="C251" t="str">
        <f>VLOOKUP(B251,Tabella1[[EAN ORIGINALE]:[TOT RETAIL]],8,FALSE)</f>
        <v>8NZTPW</v>
      </c>
      <c r="D251" t="str">
        <f>VLOOKUP(B251,Tabella1[[EAN ORIGINALE]:[TOT RETAIL]],12,FALSE)</f>
        <v>WHITE</v>
      </c>
      <c r="F251" t="str">
        <f>VLOOKUP(B251,Tabella1[[EAN ORIGINALE]:[TOT RETAIL]],3,FALSE)</f>
        <v>MAN</v>
      </c>
    </row>
    <row r="252" spans="1:6" x14ac:dyDescent="0.25">
      <c r="A252" s="11">
        <f t="shared" si="5"/>
        <v>4</v>
      </c>
      <c r="B252" s="11">
        <v>8057163084400</v>
      </c>
      <c r="C252" t="str">
        <f>VLOOKUP(B252,Tabella1[[EAN ORIGINALE]:[TOT RETAIL]],8,FALSE)</f>
        <v>8NZTPW</v>
      </c>
      <c r="D252" t="str">
        <f>VLOOKUP(B252,Tabella1[[EAN ORIGINALE]:[TOT RETAIL]],12,FALSE)</f>
        <v>WHITE</v>
      </c>
      <c r="F252" t="str">
        <f>VLOOKUP(B252,Tabella1[[EAN ORIGINALE]:[TOT RETAIL]],3,FALSE)</f>
        <v>MAN</v>
      </c>
    </row>
    <row r="253" spans="1:6" x14ac:dyDescent="0.25">
      <c r="A253" s="11">
        <f t="shared" si="5"/>
        <v>4</v>
      </c>
      <c r="B253" s="11">
        <v>8057163084387</v>
      </c>
      <c r="C253" t="str">
        <f>VLOOKUP(B253,Tabella1[[EAN ORIGINALE]:[TOT RETAIL]],8,FALSE)</f>
        <v>8NZTPW</v>
      </c>
      <c r="D253" t="str">
        <f>VLOOKUP(B253,Tabella1[[EAN ORIGINALE]:[TOT RETAIL]],12,FALSE)</f>
        <v>WHITE</v>
      </c>
      <c r="F253" t="str">
        <f>VLOOKUP(B253,Tabella1[[EAN ORIGINALE]:[TOT RETAIL]],3,FALSE)</f>
        <v>MAN</v>
      </c>
    </row>
    <row r="254" spans="1:6" x14ac:dyDescent="0.25">
      <c r="A254" s="11">
        <f t="shared" si="5"/>
        <v>4</v>
      </c>
      <c r="B254" s="11">
        <v>8057163084387</v>
      </c>
      <c r="C254" t="str">
        <f>VLOOKUP(B254,Tabella1[[EAN ORIGINALE]:[TOT RETAIL]],8,FALSE)</f>
        <v>8NZTPW</v>
      </c>
      <c r="D254" t="str">
        <f>VLOOKUP(B254,Tabella1[[EAN ORIGINALE]:[TOT RETAIL]],12,FALSE)</f>
        <v>WHITE</v>
      </c>
      <c r="F254" t="str">
        <f>VLOOKUP(B254,Tabella1[[EAN ORIGINALE]:[TOT RETAIL]],3,FALSE)</f>
        <v>MAN</v>
      </c>
    </row>
    <row r="255" spans="1:6" x14ac:dyDescent="0.25">
      <c r="A255" s="11">
        <f t="shared" si="5"/>
        <v>4</v>
      </c>
      <c r="B255" s="11">
        <v>8057163084387</v>
      </c>
      <c r="C255" t="str">
        <f>VLOOKUP(B255,Tabella1[[EAN ORIGINALE]:[TOT RETAIL]],8,FALSE)</f>
        <v>8NZTPW</v>
      </c>
      <c r="D255" t="str">
        <f>VLOOKUP(B255,Tabella1[[EAN ORIGINALE]:[TOT RETAIL]],12,FALSE)</f>
        <v>WHITE</v>
      </c>
      <c r="F255" t="str">
        <f>VLOOKUP(B255,Tabella1[[EAN ORIGINALE]:[TOT RETAIL]],3,FALSE)</f>
        <v>MAN</v>
      </c>
    </row>
    <row r="256" spans="1:6" x14ac:dyDescent="0.25">
      <c r="A256" s="11">
        <f t="shared" si="5"/>
        <v>4</v>
      </c>
      <c r="B256" s="11">
        <v>8057163084387</v>
      </c>
      <c r="C256" t="str">
        <f>VLOOKUP(B256,Tabella1[[EAN ORIGINALE]:[TOT RETAIL]],8,FALSE)</f>
        <v>8NZTPW</v>
      </c>
      <c r="D256" t="str">
        <f>VLOOKUP(B256,Tabella1[[EAN ORIGINALE]:[TOT RETAIL]],12,FALSE)</f>
        <v>WHITE</v>
      </c>
      <c r="F256" t="str">
        <f>VLOOKUP(B256,Tabella1[[EAN ORIGINALE]:[TOT RETAIL]],3,FALSE)</f>
        <v>MAN</v>
      </c>
    </row>
    <row r="257" spans="1:6" x14ac:dyDescent="0.25">
      <c r="A257" s="11">
        <f t="shared" si="5"/>
        <v>4</v>
      </c>
      <c r="B257" s="11">
        <v>8057163084387</v>
      </c>
      <c r="C257" t="str">
        <f>VLOOKUP(B257,Tabella1[[EAN ORIGINALE]:[TOT RETAIL]],8,FALSE)</f>
        <v>8NZTPW</v>
      </c>
      <c r="D257" t="str">
        <f>VLOOKUP(B257,Tabella1[[EAN ORIGINALE]:[TOT RETAIL]],12,FALSE)</f>
        <v>WHITE</v>
      </c>
      <c r="F257" t="str">
        <f>VLOOKUP(B257,Tabella1[[EAN ORIGINALE]:[TOT RETAIL]],3,FALSE)</f>
        <v>MAN</v>
      </c>
    </row>
    <row r="258" spans="1:6" x14ac:dyDescent="0.25">
      <c r="A258" s="11">
        <f t="shared" si="5"/>
        <v>4</v>
      </c>
      <c r="B258" s="11">
        <v>8057163084387</v>
      </c>
      <c r="C258" t="str">
        <f>VLOOKUP(B258,Tabella1[[EAN ORIGINALE]:[TOT RETAIL]],8,FALSE)</f>
        <v>8NZTPW</v>
      </c>
      <c r="D258" t="str">
        <f>VLOOKUP(B258,Tabella1[[EAN ORIGINALE]:[TOT RETAIL]],12,FALSE)</f>
        <v>WHITE</v>
      </c>
      <c r="F258" t="str">
        <f>VLOOKUP(B258,Tabella1[[EAN ORIGINALE]:[TOT RETAIL]],3,FALSE)</f>
        <v>MAN</v>
      </c>
    </row>
    <row r="259" spans="1:6" x14ac:dyDescent="0.25">
      <c r="A259" s="11">
        <f t="shared" si="5"/>
        <v>4</v>
      </c>
      <c r="B259" s="11">
        <v>8057163084400</v>
      </c>
      <c r="C259" t="str">
        <f>VLOOKUP(B259,Tabella1[[EAN ORIGINALE]:[TOT RETAIL]],8,FALSE)</f>
        <v>8NZTPW</v>
      </c>
      <c r="D259" t="str">
        <f>VLOOKUP(B259,Tabella1[[EAN ORIGINALE]:[TOT RETAIL]],12,FALSE)</f>
        <v>WHITE</v>
      </c>
      <c r="F259" t="str">
        <f>VLOOKUP(B259,Tabella1[[EAN ORIGINALE]:[TOT RETAIL]],3,FALSE)</f>
        <v>MAN</v>
      </c>
    </row>
    <row r="260" spans="1:6" x14ac:dyDescent="0.25">
      <c r="A260" s="11">
        <f t="shared" si="5"/>
        <v>4</v>
      </c>
      <c r="B260" s="11">
        <v>8057163084400</v>
      </c>
      <c r="C260" t="str">
        <f>VLOOKUP(B260,Tabella1[[EAN ORIGINALE]:[TOT RETAIL]],8,FALSE)</f>
        <v>8NZTPW</v>
      </c>
      <c r="D260" t="str">
        <f>VLOOKUP(B260,Tabella1[[EAN ORIGINALE]:[TOT RETAIL]],12,FALSE)</f>
        <v>WHITE</v>
      </c>
      <c r="F260" t="str">
        <f>VLOOKUP(B260,Tabella1[[EAN ORIGINALE]:[TOT RETAIL]],3,FALSE)</f>
        <v>MAN</v>
      </c>
    </row>
    <row r="261" spans="1:6" x14ac:dyDescent="0.25">
      <c r="A261" s="11">
        <f t="shared" si="5"/>
        <v>4</v>
      </c>
      <c r="B261" s="11">
        <v>8057163084400</v>
      </c>
      <c r="C261" t="str">
        <f>VLOOKUP(B261,Tabella1[[EAN ORIGINALE]:[TOT RETAIL]],8,FALSE)</f>
        <v>8NZTPW</v>
      </c>
      <c r="D261" t="str">
        <f>VLOOKUP(B261,Tabella1[[EAN ORIGINALE]:[TOT RETAIL]],12,FALSE)</f>
        <v>WHITE</v>
      </c>
      <c r="F261" t="str">
        <f>VLOOKUP(B261,Tabella1[[EAN ORIGINALE]:[TOT RETAIL]],3,FALSE)</f>
        <v>MAN</v>
      </c>
    </row>
    <row r="262" spans="1:6" x14ac:dyDescent="0.25">
      <c r="A262" s="11">
        <f t="shared" si="5"/>
        <v>4</v>
      </c>
      <c r="B262" s="11">
        <v>8057163084400</v>
      </c>
      <c r="C262" t="str">
        <f>VLOOKUP(B262,Tabella1[[EAN ORIGINALE]:[TOT RETAIL]],8,FALSE)</f>
        <v>8NZTPW</v>
      </c>
      <c r="D262" t="str">
        <f>VLOOKUP(B262,Tabella1[[EAN ORIGINALE]:[TOT RETAIL]],12,FALSE)</f>
        <v>WHITE</v>
      </c>
      <c r="F262" t="str">
        <f>VLOOKUP(B262,Tabella1[[EAN ORIGINALE]:[TOT RETAIL]],3,FALSE)</f>
        <v>MAN</v>
      </c>
    </row>
    <row r="263" spans="1:6" x14ac:dyDescent="0.25">
      <c r="A263" s="11">
        <f t="shared" si="5"/>
        <v>4</v>
      </c>
      <c r="B263" s="11">
        <v>8057163084400</v>
      </c>
      <c r="C263" t="str">
        <f>VLOOKUP(B263,Tabella1[[EAN ORIGINALE]:[TOT RETAIL]],8,FALSE)</f>
        <v>8NZTPW</v>
      </c>
      <c r="D263" t="str">
        <f>VLOOKUP(B263,Tabella1[[EAN ORIGINALE]:[TOT RETAIL]],12,FALSE)</f>
        <v>WHITE</v>
      </c>
      <c r="F263" t="str">
        <f>VLOOKUP(B263,Tabella1[[EAN ORIGINALE]:[TOT RETAIL]],3,FALSE)</f>
        <v>MAN</v>
      </c>
    </row>
    <row r="264" spans="1:6" x14ac:dyDescent="0.25">
      <c r="A264" s="11">
        <f t="shared" si="5"/>
        <v>4</v>
      </c>
      <c r="B264" s="11">
        <v>8057163084400</v>
      </c>
      <c r="C264" t="str">
        <f>VLOOKUP(B264,Tabella1[[EAN ORIGINALE]:[TOT RETAIL]],8,FALSE)</f>
        <v>8NZTPW</v>
      </c>
      <c r="D264" t="str">
        <f>VLOOKUP(B264,Tabella1[[EAN ORIGINALE]:[TOT RETAIL]],12,FALSE)</f>
        <v>WHITE</v>
      </c>
      <c r="F264" t="str">
        <f>VLOOKUP(B264,Tabella1[[EAN ORIGINALE]:[TOT RETAIL]],3,FALSE)</f>
        <v>MAN</v>
      </c>
    </row>
    <row r="265" spans="1:6" x14ac:dyDescent="0.25">
      <c r="A265" s="11">
        <f t="shared" si="5"/>
        <v>4</v>
      </c>
      <c r="B265" s="11">
        <v>8057163084400</v>
      </c>
      <c r="C265" t="str">
        <f>VLOOKUP(B265,Tabella1[[EAN ORIGINALE]:[TOT RETAIL]],8,FALSE)</f>
        <v>8NZTPW</v>
      </c>
      <c r="D265" t="str">
        <f>VLOOKUP(B265,Tabella1[[EAN ORIGINALE]:[TOT RETAIL]],12,FALSE)</f>
        <v>WHITE</v>
      </c>
      <c r="F265" t="str">
        <f>VLOOKUP(B265,Tabella1[[EAN ORIGINALE]:[TOT RETAIL]],3,FALSE)</f>
        <v>MAN</v>
      </c>
    </row>
    <row r="266" spans="1:6" x14ac:dyDescent="0.25">
      <c r="A266" s="11">
        <f t="shared" si="5"/>
        <v>4</v>
      </c>
      <c r="B266" s="11">
        <v>8057163084400</v>
      </c>
      <c r="C266" t="str">
        <f>VLOOKUP(B266,Tabella1[[EAN ORIGINALE]:[TOT RETAIL]],8,FALSE)</f>
        <v>8NZTPW</v>
      </c>
      <c r="D266" t="str">
        <f>VLOOKUP(B266,Tabella1[[EAN ORIGINALE]:[TOT RETAIL]],12,FALSE)</f>
        <v>WHITE</v>
      </c>
      <c r="F266" t="str">
        <f>VLOOKUP(B266,Tabella1[[EAN ORIGINALE]:[TOT RETAIL]],3,FALSE)</f>
        <v>MAN</v>
      </c>
    </row>
    <row r="267" spans="1:6" x14ac:dyDescent="0.25">
      <c r="A267" s="11">
        <f t="shared" si="5"/>
        <v>4</v>
      </c>
      <c r="B267" s="11">
        <v>8057163084400</v>
      </c>
      <c r="C267" t="str">
        <f>VLOOKUP(B267,Tabella1[[EAN ORIGINALE]:[TOT RETAIL]],8,FALSE)</f>
        <v>8NZTPW</v>
      </c>
      <c r="D267" t="str">
        <f>VLOOKUP(B267,Tabella1[[EAN ORIGINALE]:[TOT RETAIL]],12,FALSE)</f>
        <v>WHITE</v>
      </c>
      <c r="F267" t="str">
        <f>VLOOKUP(B267,Tabella1[[EAN ORIGINALE]:[TOT RETAIL]],3,FALSE)</f>
        <v>MAN</v>
      </c>
    </row>
    <row r="268" spans="1:6" x14ac:dyDescent="0.25">
      <c r="A268" s="11">
        <f t="shared" si="5"/>
        <v>4</v>
      </c>
      <c r="B268" s="11">
        <v>8057163084400</v>
      </c>
      <c r="C268" t="str">
        <f>VLOOKUP(B268,Tabella1[[EAN ORIGINALE]:[TOT RETAIL]],8,FALSE)</f>
        <v>8NZTPW</v>
      </c>
      <c r="D268" t="str">
        <f>VLOOKUP(B268,Tabella1[[EAN ORIGINALE]:[TOT RETAIL]],12,FALSE)</f>
        <v>WHITE</v>
      </c>
      <c r="F268" t="str">
        <f>VLOOKUP(B268,Tabella1[[EAN ORIGINALE]:[TOT RETAIL]],3,FALSE)</f>
        <v>MAN</v>
      </c>
    </row>
    <row r="269" spans="1:6" x14ac:dyDescent="0.25">
      <c r="A269" s="11">
        <f t="shared" si="5"/>
        <v>4</v>
      </c>
      <c r="B269" s="11">
        <v>8057163084400</v>
      </c>
      <c r="C269" t="str">
        <f>VLOOKUP(B269,Tabella1[[EAN ORIGINALE]:[TOT RETAIL]],8,FALSE)</f>
        <v>8NZTPW</v>
      </c>
      <c r="D269" t="str">
        <f>VLOOKUP(B269,Tabella1[[EAN ORIGINALE]:[TOT RETAIL]],12,FALSE)</f>
        <v>WHITE</v>
      </c>
      <c r="F269" t="str">
        <f>VLOOKUP(B269,Tabella1[[EAN ORIGINALE]:[TOT RETAIL]],3,FALSE)</f>
        <v>MAN</v>
      </c>
    </row>
    <row r="270" spans="1:6" x14ac:dyDescent="0.25">
      <c r="A270" s="11">
        <f t="shared" si="5"/>
        <v>4</v>
      </c>
      <c r="B270" s="11">
        <v>8057163084400</v>
      </c>
      <c r="C270" t="str">
        <f>VLOOKUP(B270,Tabella1[[EAN ORIGINALE]:[TOT RETAIL]],8,FALSE)</f>
        <v>8NZTPW</v>
      </c>
      <c r="D270" t="str">
        <f>VLOOKUP(B270,Tabella1[[EAN ORIGINALE]:[TOT RETAIL]],12,FALSE)</f>
        <v>WHITE</v>
      </c>
      <c r="F270" t="str">
        <f>VLOOKUP(B270,Tabella1[[EAN ORIGINALE]:[TOT RETAIL]],3,FALSE)</f>
        <v>MAN</v>
      </c>
    </row>
    <row r="271" spans="1:6" x14ac:dyDescent="0.25">
      <c r="A271" s="11">
        <f t="shared" si="5"/>
        <v>4</v>
      </c>
      <c r="B271" s="11">
        <v>8057163084400</v>
      </c>
      <c r="C271" t="str">
        <f>VLOOKUP(B271,Tabella1[[EAN ORIGINALE]:[TOT RETAIL]],8,FALSE)</f>
        <v>8NZTPW</v>
      </c>
      <c r="D271" t="str">
        <f>VLOOKUP(B271,Tabella1[[EAN ORIGINALE]:[TOT RETAIL]],12,FALSE)</f>
        <v>WHITE</v>
      </c>
      <c r="F271" t="str">
        <f>VLOOKUP(B271,Tabella1[[EAN ORIGINALE]:[TOT RETAIL]],3,FALSE)</f>
        <v>MAN</v>
      </c>
    </row>
    <row r="272" spans="1:6" x14ac:dyDescent="0.25">
      <c r="A272" s="11">
        <f t="shared" si="5"/>
        <v>4</v>
      </c>
      <c r="B272" s="11">
        <v>8057163272470</v>
      </c>
      <c r="C272" t="str">
        <f>VLOOKUP(B272,Tabella1[[EAN ORIGINALE]:[TOT RETAIL]],8,FALSE)</f>
        <v>8NZC67</v>
      </c>
      <c r="D272" t="str">
        <f>VLOOKUP(B272,Tabella1[[EAN ORIGINALE]:[TOT RETAIL]],12,FALSE)</f>
        <v>NAVY</v>
      </c>
      <c r="F272" t="str">
        <f>VLOOKUP(B272,Tabella1[[EAN ORIGINALE]:[TOT RETAIL]],3,FALSE)</f>
        <v>MAN</v>
      </c>
    </row>
    <row r="273" spans="1:6" x14ac:dyDescent="0.25">
      <c r="A273" s="11">
        <f t="shared" si="5"/>
        <v>4</v>
      </c>
      <c r="B273" s="11">
        <v>8057163272470</v>
      </c>
      <c r="C273" t="str">
        <f>VLOOKUP(B273,Tabella1[[EAN ORIGINALE]:[TOT RETAIL]],8,FALSE)</f>
        <v>8NZC67</v>
      </c>
      <c r="D273" t="str">
        <f>VLOOKUP(B273,Tabella1[[EAN ORIGINALE]:[TOT RETAIL]],12,FALSE)</f>
        <v>NAVY</v>
      </c>
      <c r="F273" t="str">
        <f>VLOOKUP(B273,Tabella1[[EAN ORIGINALE]:[TOT RETAIL]],3,FALSE)</f>
        <v>MAN</v>
      </c>
    </row>
    <row r="274" spans="1:6" x14ac:dyDescent="0.25">
      <c r="A274" s="11">
        <f t="shared" si="5"/>
        <v>4</v>
      </c>
      <c r="B274" s="11">
        <v>8057163272470</v>
      </c>
      <c r="C274" t="str">
        <f>VLOOKUP(B274,Tabella1[[EAN ORIGINALE]:[TOT RETAIL]],8,FALSE)</f>
        <v>8NZC67</v>
      </c>
      <c r="D274" t="str">
        <f>VLOOKUP(B274,Tabella1[[EAN ORIGINALE]:[TOT RETAIL]],12,FALSE)</f>
        <v>NAVY</v>
      </c>
      <c r="F274" t="str">
        <f>VLOOKUP(B274,Tabella1[[EAN ORIGINALE]:[TOT RETAIL]],3,FALSE)</f>
        <v>MAN</v>
      </c>
    </row>
    <row r="275" spans="1:6" x14ac:dyDescent="0.25">
      <c r="A275" s="11">
        <f t="shared" si="5"/>
        <v>4</v>
      </c>
      <c r="B275" s="11">
        <v>8057163272470</v>
      </c>
      <c r="C275" t="str">
        <f>VLOOKUP(B275,Tabella1[[EAN ORIGINALE]:[TOT RETAIL]],8,FALSE)</f>
        <v>8NZC67</v>
      </c>
      <c r="D275" t="str">
        <f>VLOOKUP(B275,Tabella1[[EAN ORIGINALE]:[TOT RETAIL]],12,FALSE)</f>
        <v>NAVY</v>
      </c>
      <c r="F275" t="str">
        <f>VLOOKUP(B275,Tabella1[[EAN ORIGINALE]:[TOT RETAIL]],3,FALSE)</f>
        <v>MAN</v>
      </c>
    </row>
    <row r="276" spans="1:6" x14ac:dyDescent="0.25">
      <c r="A276" s="11">
        <f t="shared" si="5"/>
        <v>4</v>
      </c>
      <c r="B276" s="11">
        <v>8057163272470</v>
      </c>
      <c r="C276" t="str">
        <f>VLOOKUP(B276,Tabella1[[EAN ORIGINALE]:[TOT RETAIL]],8,FALSE)</f>
        <v>8NZC67</v>
      </c>
      <c r="D276" t="str">
        <f>VLOOKUP(B276,Tabella1[[EAN ORIGINALE]:[TOT RETAIL]],12,FALSE)</f>
        <v>NAVY</v>
      </c>
      <c r="F276" t="str">
        <f>VLOOKUP(B276,Tabella1[[EAN ORIGINALE]:[TOT RETAIL]],3,FALSE)</f>
        <v>MAN</v>
      </c>
    </row>
    <row r="277" spans="1:6" x14ac:dyDescent="0.25">
      <c r="A277" s="11">
        <f t="shared" si="5"/>
        <v>4</v>
      </c>
      <c r="B277" s="11">
        <v>8057163272470</v>
      </c>
      <c r="C277" t="str">
        <f>VLOOKUP(B277,Tabella1[[EAN ORIGINALE]:[TOT RETAIL]],8,FALSE)</f>
        <v>8NZC67</v>
      </c>
      <c r="D277" t="str">
        <f>VLOOKUP(B277,Tabella1[[EAN ORIGINALE]:[TOT RETAIL]],12,FALSE)</f>
        <v>NAVY</v>
      </c>
      <c r="F277" t="str">
        <f>VLOOKUP(B277,Tabella1[[EAN ORIGINALE]:[TOT RETAIL]],3,FALSE)</f>
        <v>MAN</v>
      </c>
    </row>
    <row r="278" spans="1:6" x14ac:dyDescent="0.25">
      <c r="A278" s="11">
        <f t="shared" si="5"/>
        <v>4</v>
      </c>
      <c r="B278" s="11">
        <v>8057163272470</v>
      </c>
      <c r="C278" t="str">
        <f>VLOOKUP(B278,Tabella1[[EAN ORIGINALE]:[TOT RETAIL]],8,FALSE)</f>
        <v>8NZC67</v>
      </c>
      <c r="D278" t="str">
        <f>VLOOKUP(B278,Tabella1[[EAN ORIGINALE]:[TOT RETAIL]],12,FALSE)</f>
        <v>NAVY</v>
      </c>
      <c r="F278" t="str">
        <f>VLOOKUP(B278,Tabella1[[EAN ORIGINALE]:[TOT RETAIL]],3,FALSE)</f>
        <v>MAN</v>
      </c>
    </row>
    <row r="279" spans="1:6" x14ac:dyDescent="0.25">
      <c r="A279" s="11">
        <f t="shared" si="5"/>
        <v>4</v>
      </c>
      <c r="B279" s="11">
        <v>8057163272470</v>
      </c>
      <c r="C279" t="str">
        <f>VLOOKUP(B279,Tabella1[[EAN ORIGINALE]:[TOT RETAIL]],8,FALSE)</f>
        <v>8NZC67</v>
      </c>
      <c r="D279" t="str">
        <f>VLOOKUP(B279,Tabella1[[EAN ORIGINALE]:[TOT RETAIL]],12,FALSE)</f>
        <v>NAVY</v>
      </c>
      <c r="F279" t="str">
        <f>VLOOKUP(B279,Tabella1[[EAN ORIGINALE]:[TOT RETAIL]],3,FALSE)</f>
        <v>MAN</v>
      </c>
    </row>
    <row r="280" spans="1:6" x14ac:dyDescent="0.25">
      <c r="A280" s="11">
        <f t="shared" si="5"/>
        <v>4</v>
      </c>
      <c r="B280" s="11">
        <v>8057163272470</v>
      </c>
      <c r="C280" t="str">
        <f>VLOOKUP(B280,Tabella1[[EAN ORIGINALE]:[TOT RETAIL]],8,FALSE)</f>
        <v>8NZC67</v>
      </c>
      <c r="D280" t="str">
        <f>VLOOKUP(B280,Tabella1[[EAN ORIGINALE]:[TOT RETAIL]],12,FALSE)</f>
        <v>NAVY</v>
      </c>
      <c r="F280" t="str">
        <f>VLOOKUP(B280,Tabella1[[EAN ORIGINALE]:[TOT RETAIL]],3,FALSE)</f>
        <v>MAN</v>
      </c>
    </row>
    <row r="281" spans="1:6" x14ac:dyDescent="0.25">
      <c r="A281" s="11">
        <f t="shared" si="5"/>
        <v>4</v>
      </c>
      <c r="B281" s="11">
        <v>8057163272470</v>
      </c>
      <c r="C281" t="str">
        <f>VLOOKUP(B281,Tabella1[[EAN ORIGINALE]:[TOT RETAIL]],8,FALSE)</f>
        <v>8NZC67</v>
      </c>
      <c r="D281" t="str">
        <f>VLOOKUP(B281,Tabella1[[EAN ORIGINALE]:[TOT RETAIL]],12,FALSE)</f>
        <v>NAVY</v>
      </c>
      <c r="F281" t="str">
        <f>VLOOKUP(B281,Tabella1[[EAN ORIGINALE]:[TOT RETAIL]],3,FALSE)</f>
        <v>MAN</v>
      </c>
    </row>
    <row r="282" spans="1:6" x14ac:dyDescent="0.25">
      <c r="A282" s="11">
        <f t="shared" si="5"/>
        <v>4</v>
      </c>
      <c r="B282" s="11">
        <v>8057163272470</v>
      </c>
      <c r="C282" t="str">
        <f>VLOOKUP(B282,Tabella1[[EAN ORIGINALE]:[TOT RETAIL]],8,FALSE)</f>
        <v>8NZC67</v>
      </c>
      <c r="D282" t="str">
        <f>VLOOKUP(B282,Tabella1[[EAN ORIGINALE]:[TOT RETAIL]],12,FALSE)</f>
        <v>NAVY</v>
      </c>
      <c r="F282" t="str">
        <f>VLOOKUP(B282,Tabella1[[EAN ORIGINALE]:[TOT RETAIL]],3,FALSE)</f>
        <v>MAN</v>
      </c>
    </row>
    <row r="283" spans="1:6" x14ac:dyDescent="0.25">
      <c r="A283" s="11">
        <f t="shared" si="5"/>
        <v>4</v>
      </c>
      <c r="B283" s="11">
        <v>8057163272470</v>
      </c>
      <c r="C283" t="str">
        <f>VLOOKUP(B283,Tabella1[[EAN ORIGINALE]:[TOT RETAIL]],8,FALSE)</f>
        <v>8NZC67</v>
      </c>
      <c r="D283" t="str">
        <f>VLOOKUP(B283,Tabella1[[EAN ORIGINALE]:[TOT RETAIL]],12,FALSE)</f>
        <v>NAVY</v>
      </c>
      <c r="F283" t="str">
        <f>VLOOKUP(B283,Tabella1[[EAN ORIGINALE]:[TOT RETAIL]],3,FALSE)</f>
        <v>MAN</v>
      </c>
    </row>
    <row r="284" spans="1:6" x14ac:dyDescent="0.25">
      <c r="A284" s="11">
        <f t="shared" si="5"/>
        <v>4</v>
      </c>
      <c r="B284" s="11">
        <v>8057163272470</v>
      </c>
      <c r="C284" t="str">
        <f>VLOOKUP(B284,Tabella1[[EAN ORIGINALE]:[TOT RETAIL]],8,FALSE)</f>
        <v>8NZC67</v>
      </c>
      <c r="D284" t="str">
        <f>VLOOKUP(B284,Tabella1[[EAN ORIGINALE]:[TOT RETAIL]],12,FALSE)</f>
        <v>NAVY</v>
      </c>
      <c r="F284" t="str">
        <f>VLOOKUP(B284,Tabella1[[EAN ORIGINALE]:[TOT RETAIL]],3,FALSE)</f>
        <v>MAN</v>
      </c>
    </row>
    <row r="285" spans="1:6" x14ac:dyDescent="0.25">
      <c r="A285" s="11">
        <f t="shared" si="5"/>
        <v>4</v>
      </c>
      <c r="B285" s="11">
        <v>8057163272470</v>
      </c>
      <c r="C285" t="str">
        <f>VLOOKUP(B285,Tabella1[[EAN ORIGINALE]:[TOT RETAIL]],8,FALSE)</f>
        <v>8NZC67</v>
      </c>
      <c r="D285" t="str">
        <f>VLOOKUP(B285,Tabella1[[EAN ORIGINALE]:[TOT RETAIL]],12,FALSE)</f>
        <v>NAVY</v>
      </c>
      <c r="F285" t="str">
        <f>VLOOKUP(B285,Tabella1[[EAN ORIGINALE]:[TOT RETAIL]],3,FALSE)</f>
        <v>MAN</v>
      </c>
    </row>
    <row r="286" spans="1:6" x14ac:dyDescent="0.25">
      <c r="A286" s="11">
        <f t="shared" si="5"/>
        <v>4</v>
      </c>
      <c r="B286" s="11">
        <v>8057163272470</v>
      </c>
      <c r="C286" t="str">
        <f>VLOOKUP(B286,Tabella1[[EAN ORIGINALE]:[TOT RETAIL]],8,FALSE)</f>
        <v>8NZC67</v>
      </c>
      <c r="D286" t="str">
        <f>VLOOKUP(B286,Tabella1[[EAN ORIGINALE]:[TOT RETAIL]],12,FALSE)</f>
        <v>NAVY</v>
      </c>
      <c r="F286" t="str">
        <f>VLOOKUP(B286,Tabella1[[EAN ORIGINALE]:[TOT RETAIL]],3,FALSE)</f>
        <v>MAN</v>
      </c>
    </row>
    <row r="287" spans="1:6" x14ac:dyDescent="0.25">
      <c r="A287" s="11">
        <f t="shared" si="5"/>
        <v>4</v>
      </c>
      <c r="B287" s="11">
        <v>8057163272470</v>
      </c>
      <c r="C287" t="str">
        <f>VLOOKUP(B287,Tabella1[[EAN ORIGINALE]:[TOT RETAIL]],8,FALSE)</f>
        <v>8NZC67</v>
      </c>
      <c r="D287" t="str">
        <f>VLOOKUP(B287,Tabella1[[EAN ORIGINALE]:[TOT RETAIL]],12,FALSE)</f>
        <v>NAVY</v>
      </c>
      <c r="F287" t="str">
        <f>VLOOKUP(B287,Tabella1[[EAN ORIGINALE]:[TOT RETAIL]],3,FALSE)</f>
        <v>MAN</v>
      </c>
    </row>
    <row r="288" spans="1:6" x14ac:dyDescent="0.25">
      <c r="A288" s="11">
        <f t="shared" si="5"/>
        <v>4</v>
      </c>
      <c r="B288" s="11">
        <v>8057163272470</v>
      </c>
      <c r="C288" t="str">
        <f>VLOOKUP(B288,Tabella1[[EAN ORIGINALE]:[TOT RETAIL]],8,FALSE)</f>
        <v>8NZC67</v>
      </c>
      <c r="D288" t="str">
        <f>VLOOKUP(B288,Tabella1[[EAN ORIGINALE]:[TOT RETAIL]],12,FALSE)</f>
        <v>NAVY</v>
      </c>
      <c r="F288" t="str">
        <f>VLOOKUP(B288,Tabella1[[EAN ORIGINALE]:[TOT RETAIL]],3,FALSE)</f>
        <v>MAN</v>
      </c>
    </row>
    <row r="289" spans="1:6" x14ac:dyDescent="0.25">
      <c r="A289" s="11">
        <f t="shared" si="5"/>
        <v>4</v>
      </c>
      <c r="B289" s="11">
        <v>8057163272470</v>
      </c>
      <c r="C289" t="str">
        <f>VLOOKUP(B289,Tabella1[[EAN ORIGINALE]:[TOT RETAIL]],8,FALSE)</f>
        <v>8NZC67</v>
      </c>
      <c r="D289" t="str">
        <f>VLOOKUP(B289,Tabella1[[EAN ORIGINALE]:[TOT RETAIL]],12,FALSE)</f>
        <v>NAVY</v>
      </c>
      <c r="F289" t="str">
        <f>VLOOKUP(B289,Tabella1[[EAN ORIGINALE]:[TOT RETAIL]],3,FALSE)</f>
        <v>MAN</v>
      </c>
    </row>
    <row r="290" spans="1:6" x14ac:dyDescent="0.25">
      <c r="A290" s="11">
        <f t="shared" si="5"/>
        <v>4</v>
      </c>
      <c r="B290" s="11">
        <v>8057163272470</v>
      </c>
      <c r="C290" t="str">
        <f>VLOOKUP(B290,Tabella1[[EAN ORIGINALE]:[TOT RETAIL]],8,FALSE)</f>
        <v>8NZC67</v>
      </c>
      <c r="D290" t="str">
        <f>VLOOKUP(B290,Tabella1[[EAN ORIGINALE]:[TOT RETAIL]],12,FALSE)</f>
        <v>NAVY</v>
      </c>
      <c r="F290" t="str">
        <f>VLOOKUP(B290,Tabella1[[EAN ORIGINALE]:[TOT RETAIL]],3,FALSE)</f>
        <v>MAN</v>
      </c>
    </row>
    <row r="291" spans="1:6" x14ac:dyDescent="0.25">
      <c r="A291" s="11">
        <f t="shared" si="5"/>
        <v>4</v>
      </c>
      <c r="B291" s="11">
        <v>8057163272449</v>
      </c>
      <c r="C291" t="str">
        <f>VLOOKUP(B291,Tabella1[[EAN ORIGINALE]:[TOT RETAIL]],8,FALSE)</f>
        <v>8NZC67</v>
      </c>
      <c r="D291" t="str">
        <f>VLOOKUP(B291,Tabella1[[EAN ORIGINALE]:[TOT RETAIL]],12,FALSE)</f>
        <v>NAVY</v>
      </c>
      <c r="F291" t="str">
        <f>VLOOKUP(B291,Tabella1[[EAN ORIGINALE]:[TOT RETAIL]],3,FALSE)</f>
        <v>MAN</v>
      </c>
    </row>
    <row r="292" spans="1:6" x14ac:dyDescent="0.25">
      <c r="A292" s="11">
        <f t="shared" si="5"/>
        <v>4</v>
      </c>
      <c r="B292" s="11">
        <v>8057163272449</v>
      </c>
      <c r="C292" t="str">
        <f>VLOOKUP(B292,Tabella1[[EAN ORIGINALE]:[TOT RETAIL]],8,FALSE)</f>
        <v>8NZC67</v>
      </c>
      <c r="D292" t="str">
        <f>VLOOKUP(B292,Tabella1[[EAN ORIGINALE]:[TOT RETAIL]],12,FALSE)</f>
        <v>NAVY</v>
      </c>
      <c r="F292" t="str">
        <f>VLOOKUP(B292,Tabella1[[EAN ORIGINALE]:[TOT RETAIL]],3,FALSE)</f>
        <v>MAN</v>
      </c>
    </row>
    <row r="293" spans="1:6" x14ac:dyDescent="0.25">
      <c r="A293" s="11">
        <f t="shared" si="5"/>
        <v>4</v>
      </c>
      <c r="B293" s="11">
        <v>8057163272449</v>
      </c>
      <c r="C293" t="str">
        <f>VLOOKUP(B293,Tabella1[[EAN ORIGINALE]:[TOT RETAIL]],8,FALSE)</f>
        <v>8NZC67</v>
      </c>
      <c r="D293" t="str">
        <f>VLOOKUP(B293,Tabella1[[EAN ORIGINALE]:[TOT RETAIL]],12,FALSE)</f>
        <v>NAVY</v>
      </c>
      <c r="F293" t="str">
        <f>VLOOKUP(B293,Tabella1[[EAN ORIGINALE]:[TOT RETAIL]],3,FALSE)</f>
        <v>MAN</v>
      </c>
    </row>
    <row r="294" spans="1:6" x14ac:dyDescent="0.25">
      <c r="A294" s="11">
        <f t="shared" si="5"/>
        <v>4</v>
      </c>
      <c r="B294" s="11">
        <v>8057163272449</v>
      </c>
      <c r="C294" t="str">
        <f>VLOOKUP(B294,Tabella1[[EAN ORIGINALE]:[TOT RETAIL]],8,FALSE)</f>
        <v>8NZC67</v>
      </c>
      <c r="D294" t="str">
        <f>VLOOKUP(B294,Tabella1[[EAN ORIGINALE]:[TOT RETAIL]],12,FALSE)</f>
        <v>NAVY</v>
      </c>
      <c r="F294" t="str">
        <f>VLOOKUP(B294,Tabella1[[EAN ORIGINALE]:[TOT RETAIL]],3,FALSE)</f>
        <v>MAN</v>
      </c>
    </row>
    <row r="295" spans="1:6" x14ac:dyDescent="0.25">
      <c r="A295" s="11">
        <f t="shared" si="5"/>
        <v>4</v>
      </c>
      <c r="B295" s="11">
        <v>8057163272449</v>
      </c>
      <c r="C295" t="str">
        <f>VLOOKUP(B295,Tabella1[[EAN ORIGINALE]:[TOT RETAIL]],8,FALSE)</f>
        <v>8NZC67</v>
      </c>
      <c r="D295" t="str">
        <f>VLOOKUP(B295,Tabella1[[EAN ORIGINALE]:[TOT RETAIL]],12,FALSE)</f>
        <v>NAVY</v>
      </c>
      <c r="F295" t="str">
        <f>VLOOKUP(B295,Tabella1[[EAN ORIGINALE]:[TOT RETAIL]],3,FALSE)</f>
        <v>MAN</v>
      </c>
    </row>
    <row r="296" spans="1:6" x14ac:dyDescent="0.25">
      <c r="A296" s="11">
        <f t="shared" si="5"/>
        <v>4</v>
      </c>
      <c r="B296" s="11">
        <v>8057163272449</v>
      </c>
      <c r="C296" t="str">
        <f>VLOOKUP(B296,Tabella1[[EAN ORIGINALE]:[TOT RETAIL]],8,FALSE)</f>
        <v>8NZC67</v>
      </c>
      <c r="D296" t="str">
        <f>VLOOKUP(B296,Tabella1[[EAN ORIGINALE]:[TOT RETAIL]],12,FALSE)</f>
        <v>NAVY</v>
      </c>
      <c r="F296" t="str">
        <f>VLOOKUP(B296,Tabella1[[EAN ORIGINALE]:[TOT RETAIL]],3,FALSE)</f>
        <v>MAN</v>
      </c>
    </row>
    <row r="297" spans="1:6" x14ac:dyDescent="0.25">
      <c r="A297" s="11">
        <f t="shared" si="5"/>
        <v>4</v>
      </c>
      <c r="B297" s="11">
        <v>8057163272449</v>
      </c>
      <c r="C297" t="str">
        <f>VLOOKUP(B297,Tabella1[[EAN ORIGINALE]:[TOT RETAIL]],8,FALSE)</f>
        <v>8NZC67</v>
      </c>
      <c r="D297" t="str">
        <f>VLOOKUP(B297,Tabella1[[EAN ORIGINALE]:[TOT RETAIL]],12,FALSE)</f>
        <v>NAVY</v>
      </c>
      <c r="F297" t="str">
        <f>VLOOKUP(B297,Tabella1[[EAN ORIGINALE]:[TOT RETAIL]],3,FALSE)</f>
        <v>MAN</v>
      </c>
    </row>
    <row r="298" spans="1:6" x14ac:dyDescent="0.25">
      <c r="A298" s="11">
        <f t="shared" si="5"/>
        <v>4</v>
      </c>
      <c r="B298" s="11">
        <v>8057163272449</v>
      </c>
      <c r="C298" t="str">
        <f>VLOOKUP(B298,Tabella1[[EAN ORIGINALE]:[TOT RETAIL]],8,FALSE)</f>
        <v>8NZC67</v>
      </c>
      <c r="D298" t="str">
        <f>VLOOKUP(B298,Tabella1[[EAN ORIGINALE]:[TOT RETAIL]],12,FALSE)</f>
        <v>NAVY</v>
      </c>
      <c r="F298" t="str">
        <f>VLOOKUP(B298,Tabella1[[EAN ORIGINALE]:[TOT RETAIL]],3,FALSE)</f>
        <v>MAN</v>
      </c>
    </row>
    <row r="299" spans="1:6" x14ac:dyDescent="0.25">
      <c r="A299" s="11">
        <f t="shared" si="5"/>
        <v>4</v>
      </c>
      <c r="B299" s="11">
        <v>8057163272449</v>
      </c>
      <c r="C299" t="str">
        <f>VLOOKUP(B299,Tabella1[[EAN ORIGINALE]:[TOT RETAIL]],8,FALSE)</f>
        <v>8NZC67</v>
      </c>
      <c r="D299" t="str">
        <f>VLOOKUP(B299,Tabella1[[EAN ORIGINALE]:[TOT RETAIL]],12,FALSE)</f>
        <v>NAVY</v>
      </c>
      <c r="F299" t="str">
        <f>VLOOKUP(B299,Tabella1[[EAN ORIGINALE]:[TOT RETAIL]],3,FALSE)</f>
        <v>MAN</v>
      </c>
    </row>
    <row r="300" spans="1:6" x14ac:dyDescent="0.25">
      <c r="A300" s="11">
        <f t="shared" si="5"/>
        <v>4</v>
      </c>
      <c r="B300" s="11">
        <v>8057163272449</v>
      </c>
      <c r="C300" t="str">
        <f>VLOOKUP(B300,Tabella1[[EAN ORIGINALE]:[TOT RETAIL]],8,FALSE)</f>
        <v>8NZC67</v>
      </c>
      <c r="D300" t="str">
        <f>VLOOKUP(B300,Tabella1[[EAN ORIGINALE]:[TOT RETAIL]],12,FALSE)</f>
        <v>NAVY</v>
      </c>
      <c r="F300" t="str">
        <f>VLOOKUP(B300,Tabella1[[EAN ORIGINALE]:[TOT RETAIL]],3,FALSE)</f>
        <v>MAN</v>
      </c>
    </row>
    <row r="301" spans="1:6" x14ac:dyDescent="0.25">
      <c r="A301" s="11">
        <f t="shared" si="5"/>
        <v>4</v>
      </c>
      <c r="B301" s="11">
        <v>8057163272449</v>
      </c>
      <c r="C301" t="str">
        <f>VLOOKUP(B301,Tabella1[[EAN ORIGINALE]:[TOT RETAIL]],8,FALSE)</f>
        <v>8NZC67</v>
      </c>
      <c r="D301" t="str">
        <f>VLOOKUP(B301,Tabella1[[EAN ORIGINALE]:[TOT RETAIL]],12,FALSE)</f>
        <v>NAVY</v>
      </c>
      <c r="F301" t="str">
        <f>VLOOKUP(B301,Tabella1[[EAN ORIGINALE]:[TOT RETAIL]],3,FALSE)</f>
        <v>MAN</v>
      </c>
    </row>
    <row r="302" spans="1:6" x14ac:dyDescent="0.25">
      <c r="A302" s="11">
        <f t="shared" si="5"/>
        <v>4</v>
      </c>
      <c r="B302" s="11">
        <v>8057163272449</v>
      </c>
      <c r="C302" t="str">
        <f>VLOOKUP(B302,Tabella1[[EAN ORIGINALE]:[TOT RETAIL]],8,FALSE)</f>
        <v>8NZC67</v>
      </c>
      <c r="D302" t="str">
        <f>VLOOKUP(B302,Tabella1[[EAN ORIGINALE]:[TOT RETAIL]],12,FALSE)</f>
        <v>NAVY</v>
      </c>
      <c r="F302" t="str">
        <f>VLOOKUP(B302,Tabella1[[EAN ORIGINALE]:[TOT RETAIL]],3,FALSE)</f>
        <v>MAN</v>
      </c>
    </row>
    <row r="303" spans="1:6" x14ac:dyDescent="0.25">
      <c r="A303" s="11">
        <f t="shared" si="5"/>
        <v>4</v>
      </c>
      <c r="B303" s="11">
        <v>8057163272449</v>
      </c>
      <c r="C303" t="str">
        <f>VLOOKUP(B303,Tabella1[[EAN ORIGINALE]:[TOT RETAIL]],8,FALSE)</f>
        <v>8NZC67</v>
      </c>
      <c r="D303" t="str">
        <f>VLOOKUP(B303,Tabella1[[EAN ORIGINALE]:[TOT RETAIL]],12,FALSE)</f>
        <v>NAVY</v>
      </c>
      <c r="F303" t="str">
        <f>VLOOKUP(B303,Tabella1[[EAN ORIGINALE]:[TOT RETAIL]],3,FALSE)</f>
        <v>MAN</v>
      </c>
    </row>
    <row r="304" spans="1:6" x14ac:dyDescent="0.25">
      <c r="A304" s="11">
        <f t="shared" si="5"/>
        <v>4</v>
      </c>
      <c r="B304" s="11">
        <v>8057163272449</v>
      </c>
      <c r="C304" t="str">
        <f>VLOOKUP(B304,Tabella1[[EAN ORIGINALE]:[TOT RETAIL]],8,FALSE)</f>
        <v>8NZC67</v>
      </c>
      <c r="D304" t="str">
        <f>VLOOKUP(B304,Tabella1[[EAN ORIGINALE]:[TOT RETAIL]],12,FALSE)</f>
        <v>NAVY</v>
      </c>
      <c r="F304" t="str">
        <f>VLOOKUP(B304,Tabella1[[EAN ORIGINALE]:[TOT RETAIL]],3,FALSE)</f>
        <v>MAN</v>
      </c>
    </row>
    <row r="305" spans="1:6" x14ac:dyDescent="0.25">
      <c r="A305" s="11">
        <f t="shared" si="5"/>
        <v>4</v>
      </c>
      <c r="B305" s="11">
        <v>8057163272449</v>
      </c>
      <c r="C305" t="str">
        <f>VLOOKUP(B305,Tabella1[[EAN ORIGINALE]:[TOT RETAIL]],8,FALSE)</f>
        <v>8NZC67</v>
      </c>
      <c r="D305" t="str">
        <f>VLOOKUP(B305,Tabella1[[EAN ORIGINALE]:[TOT RETAIL]],12,FALSE)</f>
        <v>NAVY</v>
      </c>
      <c r="F305" t="str">
        <f>VLOOKUP(B305,Tabella1[[EAN ORIGINALE]:[TOT RETAIL]],3,FALSE)</f>
        <v>MAN</v>
      </c>
    </row>
    <row r="306" spans="1:6" x14ac:dyDescent="0.25">
      <c r="A306" s="11">
        <f t="shared" ref="A306:A319" si="6">A305</f>
        <v>4</v>
      </c>
      <c r="B306" s="11">
        <v>8057163272449</v>
      </c>
      <c r="C306" t="str">
        <f>VLOOKUP(B306,Tabella1[[EAN ORIGINALE]:[TOT RETAIL]],8,FALSE)</f>
        <v>8NZC67</v>
      </c>
      <c r="D306" t="str">
        <f>VLOOKUP(B306,Tabella1[[EAN ORIGINALE]:[TOT RETAIL]],12,FALSE)</f>
        <v>NAVY</v>
      </c>
      <c r="F306" t="str">
        <f>VLOOKUP(B306,Tabella1[[EAN ORIGINALE]:[TOT RETAIL]],3,FALSE)</f>
        <v>MAN</v>
      </c>
    </row>
    <row r="307" spans="1:6" x14ac:dyDescent="0.25">
      <c r="A307" s="11">
        <f t="shared" si="6"/>
        <v>4</v>
      </c>
      <c r="B307" s="11">
        <v>8057163272449</v>
      </c>
      <c r="C307" t="str">
        <f>VLOOKUP(B307,Tabella1[[EAN ORIGINALE]:[TOT RETAIL]],8,FALSE)</f>
        <v>8NZC67</v>
      </c>
      <c r="D307" t="str">
        <f>VLOOKUP(B307,Tabella1[[EAN ORIGINALE]:[TOT RETAIL]],12,FALSE)</f>
        <v>NAVY</v>
      </c>
      <c r="F307" t="str">
        <f>VLOOKUP(B307,Tabella1[[EAN ORIGINALE]:[TOT RETAIL]],3,FALSE)</f>
        <v>MAN</v>
      </c>
    </row>
    <row r="308" spans="1:6" x14ac:dyDescent="0.25">
      <c r="A308" s="11">
        <f t="shared" si="6"/>
        <v>4</v>
      </c>
      <c r="B308" s="11">
        <v>8057163272449</v>
      </c>
      <c r="C308" t="str">
        <f>VLOOKUP(B308,Tabella1[[EAN ORIGINALE]:[TOT RETAIL]],8,FALSE)</f>
        <v>8NZC67</v>
      </c>
      <c r="D308" t="str">
        <f>VLOOKUP(B308,Tabella1[[EAN ORIGINALE]:[TOT RETAIL]],12,FALSE)</f>
        <v>NAVY</v>
      </c>
      <c r="F308" t="str">
        <f>VLOOKUP(B308,Tabella1[[EAN ORIGINALE]:[TOT RETAIL]],3,FALSE)</f>
        <v>MAN</v>
      </c>
    </row>
    <row r="309" spans="1:6" x14ac:dyDescent="0.25">
      <c r="A309" s="11">
        <f t="shared" si="6"/>
        <v>4</v>
      </c>
      <c r="B309" s="11">
        <v>8057163272449</v>
      </c>
      <c r="C309" t="str">
        <f>VLOOKUP(B309,Tabella1[[EAN ORIGINALE]:[TOT RETAIL]],8,FALSE)</f>
        <v>8NZC67</v>
      </c>
      <c r="D309" t="str">
        <f>VLOOKUP(B309,Tabella1[[EAN ORIGINALE]:[TOT RETAIL]],12,FALSE)</f>
        <v>NAVY</v>
      </c>
      <c r="F309" t="str">
        <f>VLOOKUP(B309,Tabella1[[EAN ORIGINALE]:[TOT RETAIL]],3,FALSE)</f>
        <v>MAN</v>
      </c>
    </row>
    <row r="310" spans="1:6" x14ac:dyDescent="0.25">
      <c r="A310" s="11">
        <f t="shared" si="6"/>
        <v>4</v>
      </c>
      <c r="B310" s="11">
        <v>8057163272449</v>
      </c>
      <c r="C310" t="str">
        <f>VLOOKUP(B310,Tabella1[[EAN ORIGINALE]:[TOT RETAIL]],8,FALSE)</f>
        <v>8NZC67</v>
      </c>
      <c r="D310" t="str">
        <f>VLOOKUP(B310,Tabella1[[EAN ORIGINALE]:[TOT RETAIL]],12,FALSE)</f>
        <v>NAVY</v>
      </c>
      <c r="F310" t="str">
        <f>VLOOKUP(B310,Tabella1[[EAN ORIGINALE]:[TOT RETAIL]],3,FALSE)</f>
        <v>MAN</v>
      </c>
    </row>
    <row r="311" spans="1:6" x14ac:dyDescent="0.25">
      <c r="A311" s="11">
        <f t="shared" si="6"/>
        <v>4</v>
      </c>
      <c r="B311" s="11">
        <v>8057163272449</v>
      </c>
      <c r="C311" t="str">
        <f>VLOOKUP(B311,Tabella1[[EAN ORIGINALE]:[TOT RETAIL]],8,FALSE)</f>
        <v>8NZC67</v>
      </c>
      <c r="D311" t="str">
        <f>VLOOKUP(B311,Tabella1[[EAN ORIGINALE]:[TOT RETAIL]],12,FALSE)</f>
        <v>NAVY</v>
      </c>
      <c r="F311" t="str">
        <f>VLOOKUP(B311,Tabella1[[EAN ORIGINALE]:[TOT RETAIL]],3,FALSE)</f>
        <v>MAN</v>
      </c>
    </row>
    <row r="312" spans="1:6" x14ac:dyDescent="0.25">
      <c r="A312" s="11">
        <f t="shared" si="6"/>
        <v>4</v>
      </c>
      <c r="B312" s="11">
        <v>8057163272449</v>
      </c>
      <c r="C312" t="str">
        <f>VLOOKUP(B312,Tabella1[[EAN ORIGINALE]:[TOT RETAIL]],8,FALSE)</f>
        <v>8NZC67</v>
      </c>
      <c r="D312" t="str">
        <f>VLOOKUP(B312,Tabella1[[EAN ORIGINALE]:[TOT RETAIL]],12,FALSE)</f>
        <v>NAVY</v>
      </c>
      <c r="F312" t="str">
        <f>VLOOKUP(B312,Tabella1[[EAN ORIGINALE]:[TOT RETAIL]],3,FALSE)</f>
        <v>MAN</v>
      </c>
    </row>
    <row r="313" spans="1:6" x14ac:dyDescent="0.25">
      <c r="A313" s="11">
        <f t="shared" si="6"/>
        <v>4</v>
      </c>
      <c r="B313" s="11">
        <v>8057163272449</v>
      </c>
      <c r="C313" t="str">
        <f>VLOOKUP(B313,Tabella1[[EAN ORIGINALE]:[TOT RETAIL]],8,FALSE)</f>
        <v>8NZC67</v>
      </c>
      <c r="D313" t="str">
        <f>VLOOKUP(B313,Tabella1[[EAN ORIGINALE]:[TOT RETAIL]],12,FALSE)</f>
        <v>NAVY</v>
      </c>
      <c r="F313" t="str">
        <f>VLOOKUP(B313,Tabella1[[EAN ORIGINALE]:[TOT RETAIL]],3,FALSE)</f>
        <v>MAN</v>
      </c>
    </row>
    <row r="314" spans="1:6" x14ac:dyDescent="0.25">
      <c r="A314" s="11">
        <f t="shared" si="6"/>
        <v>4</v>
      </c>
      <c r="B314" s="11">
        <v>8057163272449</v>
      </c>
      <c r="C314" t="str">
        <f>VLOOKUP(B314,Tabella1[[EAN ORIGINALE]:[TOT RETAIL]],8,FALSE)</f>
        <v>8NZC67</v>
      </c>
      <c r="D314" t="str">
        <f>VLOOKUP(B314,Tabella1[[EAN ORIGINALE]:[TOT RETAIL]],12,FALSE)</f>
        <v>NAVY</v>
      </c>
      <c r="F314" t="str">
        <f>VLOOKUP(B314,Tabella1[[EAN ORIGINALE]:[TOT RETAIL]],3,FALSE)</f>
        <v>MAN</v>
      </c>
    </row>
    <row r="315" spans="1:6" x14ac:dyDescent="0.25">
      <c r="A315" s="11">
        <f t="shared" si="6"/>
        <v>4</v>
      </c>
      <c r="B315" s="11">
        <v>8057163272449</v>
      </c>
      <c r="C315" t="str">
        <f>VLOOKUP(B315,Tabella1[[EAN ORIGINALE]:[TOT RETAIL]],8,FALSE)</f>
        <v>8NZC67</v>
      </c>
      <c r="D315" t="str">
        <f>VLOOKUP(B315,Tabella1[[EAN ORIGINALE]:[TOT RETAIL]],12,FALSE)</f>
        <v>NAVY</v>
      </c>
      <c r="F315" t="str">
        <f>VLOOKUP(B315,Tabella1[[EAN ORIGINALE]:[TOT RETAIL]],3,FALSE)</f>
        <v>MAN</v>
      </c>
    </row>
    <row r="316" spans="1:6" x14ac:dyDescent="0.25">
      <c r="A316" s="11">
        <f t="shared" si="6"/>
        <v>4</v>
      </c>
      <c r="B316" s="11">
        <v>8057163272449</v>
      </c>
      <c r="C316" t="str">
        <f>VLOOKUP(B316,Tabella1[[EAN ORIGINALE]:[TOT RETAIL]],8,FALSE)</f>
        <v>8NZC67</v>
      </c>
      <c r="D316" t="str">
        <f>VLOOKUP(B316,Tabella1[[EAN ORIGINALE]:[TOT RETAIL]],12,FALSE)</f>
        <v>NAVY</v>
      </c>
      <c r="F316" t="str">
        <f>VLOOKUP(B316,Tabella1[[EAN ORIGINALE]:[TOT RETAIL]],3,FALSE)</f>
        <v>MAN</v>
      </c>
    </row>
    <row r="317" spans="1:6" x14ac:dyDescent="0.25">
      <c r="A317" s="11">
        <f t="shared" si="6"/>
        <v>4</v>
      </c>
      <c r="B317" s="11">
        <v>8057163272449</v>
      </c>
      <c r="C317" t="str">
        <f>VLOOKUP(B317,Tabella1[[EAN ORIGINALE]:[TOT RETAIL]],8,FALSE)</f>
        <v>8NZC67</v>
      </c>
      <c r="D317" t="str">
        <f>VLOOKUP(B317,Tabella1[[EAN ORIGINALE]:[TOT RETAIL]],12,FALSE)</f>
        <v>NAVY</v>
      </c>
      <c r="F317" t="str">
        <f>VLOOKUP(B317,Tabella1[[EAN ORIGINALE]:[TOT RETAIL]],3,FALSE)</f>
        <v>MAN</v>
      </c>
    </row>
    <row r="318" spans="1:6" x14ac:dyDescent="0.25">
      <c r="A318" s="11">
        <f t="shared" si="6"/>
        <v>4</v>
      </c>
      <c r="B318" s="11">
        <v>8052130436169</v>
      </c>
      <c r="C318" t="str">
        <f>VLOOKUP(B318,Tabella1[[EAN ORIGINALE]:[TOT RETAIL]],8,FALSE)</f>
        <v>8NZC31</v>
      </c>
      <c r="D318" t="str">
        <f>VLOOKUP(B318,Tabella1[[EAN ORIGINALE]:[TOT RETAIL]],12,FALSE)</f>
        <v>WHITE</v>
      </c>
      <c r="F318" t="str">
        <f>VLOOKUP(B318,Tabella1[[EAN ORIGINALE]:[TOT RETAIL]],3,FALSE)</f>
        <v>MAN</v>
      </c>
    </row>
    <row r="319" spans="1:6" x14ac:dyDescent="0.25">
      <c r="A319" s="11">
        <f t="shared" si="6"/>
        <v>4</v>
      </c>
      <c r="B319" s="11">
        <v>8052130436169</v>
      </c>
      <c r="C319" t="str">
        <f>VLOOKUP(B319,Tabella1[[EAN ORIGINALE]:[TOT RETAIL]],8,FALSE)</f>
        <v>8NZC31</v>
      </c>
      <c r="D319" t="str">
        <f>VLOOKUP(B319,Tabella1[[EAN ORIGINALE]:[TOT RETAIL]],12,FALSE)</f>
        <v>WHITE</v>
      </c>
      <c r="F319" t="str">
        <f>VLOOKUP(B319,Tabella1[[EAN ORIGINALE]:[TOT RETAIL]],3,FALSE)</f>
        <v>MAN</v>
      </c>
    </row>
    <row r="320" spans="1:6" x14ac:dyDescent="0.25">
      <c r="A320" s="11">
        <v>5</v>
      </c>
      <c r="B320" s="11">
        <v>8052130436169</v>
      </c>
      <c r="C320" t="str">
        <f>VLOOKUP(B320,Tabella1[[EAN ORIGINALE]:[TOT RETAIL]],8,FALSE)</f>
        <v>8NZC31</v>
      </c>
      <c r="D320" t="str">
        <f>VLOOKUP(B320,Tabella1[[EAN ORIGINALE]:[TOT RETAIL]],12,FALSE)</f>
        <v>WHITE</v>
      </c>
      <c r="F320" t="str">
        <f>VLOOKUP(B320,Tabella1[[EAN ORIGINALE]:[TOT RETAIL]],3,FALSE)</f>
        <v>MAN</v>
      </c>
    </row>
    <row r="321" spans="1:6" x14ac:dyDescent="0.25">
      <c r="A321" s="11">
        <f>A320</f>
        <v>5</v>
      </c>
      <c r="B321" s="11">
        <v>8052130436169</v>
      </c>
      <c r="C321" t="str">
        <f>VLOOKUP(B321,Tabella1[[EAN ORIGINALE]:[TOT RETAIL]],8,FALSE)</f>
        <v>8NZC31</v>
      </c>
      <c r="D321" t="str">
        <f>VLOOKUP(B321,Tabella1[[EAN ORIGINALE]:[TOT RETAIL]],12,FALSE)</f>
        <v>WHITE</v>
      </c>
      <c r="F321" t="str">
        <f>VLOOKUP(B321,Tabella1[[EAN ORIGINALE]:[TOT RETAIL]],3,FALSE)</f>
        <v>MAN</v>
      </c>
    </row>
    <row r="322" spans="1:6" x14ac:dyDescent="0.25">
      <c r="A322" s="11">
        <f t="shared" ref="A322:A385" si="7">A321</f>
        <v>5</v>
      </c>
      <c r="B322" s="11">
        <v>8052130436169</v>
      </c>
      <c r="C322" t="str">
        <f>VLOOKUP(B322,Tabella1[[EAN ORIGINALE]:[TOT RETAIL]],8,FALSE)</f>
        <v>8NZC31</v>
      </c>
      <c r="D322" t="str">
        <f>VLOOKUP(B322,Tabella1[[EAN ORIGINALE]:[TOT RETAIL]],12,FALSE)</f>
        <v>WHITE</v>
      </c>
      <c r="F322" t="str">
        <f>VLOOKUP(B322,Tabella1[[EAN ORIGINALE]:[TOT RETAIL]],3,FALSE)</f>
        <v>MAN</v>
      </c>
    </row>
    <row r="323" spans="1:6" x14ac:dyDescent="0.25">
      <c r="A323" s="11">
        <f t="shared" si="7"/>
        <v>5</v>
      </c>
      <c r="B323" s="11">
        <v>8052130436169</v>
      </c>
      <c r="C323" t="str">
        <f>VLOOKUP(B323,Tabella1[[EAN ORIGINALE]:[TOT RETAIL]],8,FALSE)</f>
        <v>8NZC31</v>
      </c>
      <c r="D323" t="str">
        <f>VLOOKUP(B323,Tabella1[[EAN ORIGINALE]:[TOT RETAIL]],12,FALSE)</f>
        <v>WHITE</v>
      </c>
      <c r="F323" t="str">
        <f>VLOOKUP(B323,Tabella1[[EAN ORIGINALE]:[TOT RETAIL]],3,FALSE)</f>
        <v>MAN</v>
      </c>
    </row>
    <row r="324" spans="1:6" x14ac:dyDescent="0.25">
      <c r="A324" s="11">
        <f t="shared" si="7"/>
        <v>5</v>
      </c>
      <c r="B324" s="11">
        <v>8052130436169</v>
      </c>
      <c r="C324" t="str">
        <f>VLOOKUP(B324,Tabella1[[EAN ORIGINALE]:[TOT RETAIL]],8,FALSE)</f>
        <v>8NZC31</v>
      </c>
      <c r="D324" t="str">
        <f>VLOOKUP(B324,Tabella1[[EAN ORIGINALE]:[TOT RETAIL]],12,FALSE)</f>
        <v>WHITE</v>
      </c>
      <c r="F324" t="str">
        <f>VLOOKUP(B324,Tabella1[[EAN ORIGINALE]:[TOT RETAIL]],3,FALSE)</f>
        <v>MAN</v>
      </c>
    </row>
    <row r="325" spans="1:6" x14ac:dyDescent="0.25">
      <c r="A325" s="11">
        <f t="shared" si="7"/>
        <v>5</v>
      </c>
      <c r="B325" s="11">
        <v>8052130436169</v>
      </c>
      <c r="C325" t="str">
        <f>VLOOKUP(B325,Tabella1[[EAN ORIGINALE]:[TOT RETAIL]],8,FALSE)</f>
        <v>8NZC31</v>
      </c>
      <c r="D325" t="str">
        <f>VLOOKUP(B325,Tabella1[[EAN ORIGINALE]:[TOT RETAIL]],12,FALSE)</f>
        <v>WHITE</v>
      </c>
      <c r="F325" t="str">
        <f>VLOOKUP(B325,Tabella1[[EAN ORIGINALE]:[TOT RETAIL]],3,FALSE)</f>
        <v>MAN</v>
      </c>
    </row>
    <row r="326" spans="1:6" x14ac:dyDescent="0.25">
      <c r="A326" s="11">
        <f t="shared" si="7"/>
        <v>5</v>
      </c>
      <c r="B326" s="11">
        <v>8052130436169</v>
      </c>
      <c r="C326" t="str">
        <f>VLOOKUP(B326,Tabella1[[EAN ORIGINALE]:[TOT RETAIL]],8,FALSE)</f>
        <v>8NZC31</v>
      </c>
      <c r="D326" t="str">
        <f>VLOOKUP(B326,Tabella1[[EAN ORIGINALE]:[TOT RETAIL]],12,FALSE)</f>
        <v>WHITE</v>
      </c>
      <c r="F326" t="str">
        <f>VLOOKUP(B326,Tabella1[[EAN ORIGINALE]:[TOT RETAIL]],3,FALSE)</f>
        <v>MAN</v>
      </c>
    </row>
    <row r="327" spans="1:6" x14ac:dyDescent="0.25">
      <c r="A327" s="11">
        <f t="shared" si="7"/>
        <v>5</v>
      </c>
      <c r="B327" s="11">
        <v>8052130436169</v>
      </c>
      <c r="C327" t="str">
        <f>VLOOKUP(B327,Tabella1[[EAN ORIGINALE]:[TOT RETAIL]],8,FALSE)</f>
        <v>8NZC31</v>
      </c>
      <c r="D327" t="str">
        <f>VLOOKUP(B327,Tabella1[[EAN ORIGINALE]:[TOT RETAIL]],12,FALSE)</f>
        <v>WHITE</v>
      </c>
      <c r="F327" t="str">
        <f>VLOOKUP(B327,Tabella1[[EAN ORIGINALE]:[TOT RETAIL]],3,FALSE)</f>
        <v>MAN</v>
      </c>
    </row>
    <row r="328" spans="1:6" x14ac:dyDescent="0.25">
      <c r="A328" s="11">
        <f t="shared" si="7"/>
        <v>5</v>
      </c>
      <c r="B328" s="11">
        <v>8052130436145</v>
      </c>
      <c r="C328" t="str">
        <f>VLOOKUP(B328,Tabella1[[EAN ORIGINALE]:[TOT RETAIL]],8,FALSE)</f>
        <v>8NZC31</v>
      </c>
      <c r="D328" t="str">
        <f>VLOOKUP(B328,Tabella1[[EAN ORIGINALE]:[TOT RETAIL]],12,FALSE)</f>
        <v>WHITE</v>
      </c>
      <c r="F328" t="str">
        <f>VLOOKUP(B328,Tabella1[[EAN ORIGINALE]:[TOT RETAIL]],3,FALSE)</f>
        <v>MAN</v>
      </c>
    </row>
    <row r="329" spans="1:6" x14ac:dyDescent="0.25">
      <c r="A329" s="11">
        <f t="shared" si="7"/>
        <v>5</v>
      </c>
      <c r="B329" s="11">
        <v>8052130436145</v>
      </c>
      <c r="C329" t="str">
        <f>VLOOKUP(B329,Tabella1[[EAN ORIGINALE]:[TOT RETAIL]],8,FALSE)</f>
        <v>8NZC31</v>
      </c>
      <c r="D329" t="str">
        <f>VLOOKUP(B329,Tabella1[[EAN ORIGINALE]:[TOT RETAIL]],12,FALSE)</f>
        <v>WHITE</v>
      </c>
      <c r="F329" t="str">
        <f>VLOOKUP(B329,Tabella1[[EAN ORIGINALE]:[TOT RETAIL]],3,FALSE)</f>
        <v>MAN</v>
      </c>
    </row>
    <row r="330" spans="1:6" x14ac:dyDescent="0.25">
      <c r="A330" s="11">
        <f t="shared" si="7"/>
        <v>5</v>
      </c>
      <c r="B330" s="11">
        <v>8052130436145</v>
      </c>
      <c r="C330" t="str">
        <f>VLOOKUP(B330,Tabella1[[EAN ORIGINALE]:[TOT RETAIL]],8,FALSE)</f>
        <v>8NZC31</v>
      </c>
      <c r="D330" t="str">
        <f>VLOOKUP(B330,Tabella1[[EAN ORIGINALE]:[TOT RETAIL]],12,FALSE)</f>
        <v>WHITE</v>
      </c>
      <c r="F330" t="str">
        <f>VLOOKUP(B330,Tabella1[[EAN ORIGINALE]:[TOT RETAIL]],3,FALSE)</f>
        <v>MAN</v>
      </c>
    </row>
    <row r="331" spans="1:6" x14ac:dyDescent="0.25">
      <c r="A331" s="11">
        <f t="shared" si="7"/>
        <v>5</v>
      </c>
      <c r="B331" s="11">
        <v>8057163019839</v>
      </c>
      <c r="C331" t="str">
        <f>VLOOKUP(B331,Tabella1[[EAN ORIGINALE]:[TOT RETAIL]],8,FALSE)</f>
        <v>3LZC10</v>
      </c>
      <c r="D331" t="str">
        <f>VLOOKUP(B331,Tabella1[[EAN ORIGINALE]:[TOT RETAIL]],12,FALSE)</f>
        <v>NAVY</v>
      </c>
      <c r="F331" t="str">
        <f>VLOOKUP(B331,Tabella1[[EAN ORIGINALE]:[TOT RETAIL]],3,FALSE)</f>
        <v>MAN</v>
      </c>
    </row>
    <row r="332" spans="1:6" x14ac:dyDescent="0.25">
      <c r="A332" s="11">
        <f t="shared" si="7"/>
        <v>5</v>
      </c>
      <c r="B332" s="11">
        <v>8057163019846</v>
      </c>
      <c r="C332" t="str">
        <f>VLOOKUP(B332,Tabella1[[EAN ORIGINALE]:[TOT RETAIL]],8,FALSE)</f>
        <v>3LZC10</v>
      </c>
      <c r="D332" t="str">
        <f>VLOOKUP(B332,Tabella1[[EAN ORIGINALE]:[TOT RETAIL]],12,FALSE)</f>
        <v>NAVY</v>
      </c>
      <c r="F332" t="str">
        <f>VLOOKUP(B332,Tabella1[[EAN ORIGINALE]:[TOT RETAIL]],3,FALSE)</f>
        <v>MAN</v>
      </c>
    </row>
    <row r="333" spans="1:6" x14ac:dyDescent="0.25">
      <c r="A333" s="11">
        <f t="shared" si="7"/>
        <v>5</v>
      </c>
      <c r="B333" s="11">
        <v>8057163019846</v>
      </c>
      <c r="C333" t="str">
        <f>VLOOKUP(B333,Tabella1[[EAN ORIGINALE]:[TOT RETAIL]],8,FALSE)</f>
        <v>3LZC10</v>
      </c>
      <c r="D333" t="str">
        <f>VLOOKUP(B333,Tabella1[[EAN ORIGINALE]:[TOT RETAIL]],12,FALSE)</f>
        <v>NAVY</v>
      </c>
      <c r="F333" t="str">
        <f>VLOOKUP(B333,Tabella1[[EAN ORIGINALE]:[TOT RETAIL]],3,FALSE)</f>
        <v>MAN</v>
      </c>
    </row>
    <row r="334" spans="1:6" x14ac:dyDescent="0.25">
      <c r="A334" s="11">
        <f t="shared" si="7"/>
        <v>5</v>
      </c>
      <c r="B334" s="11">
        <v>8057163019846</v>
      </c>
      <c r="C334" t="str">
        <f>VLOOKUP(B334,Tabella1[[EAN ORIGINALE]:[TOT RETAIL]],8,FALSE)</f>
        <v>3LZC10</v>
      </c>
      <c r="D334" t="str">
        <f>VLOOKUP(B334,Tabella1[[EAN ORIGINALE]:[TOT RETAIL]],12,FALSE)</f>
        <v>NAVY</v>
      </c>
      <c r="F334" t="str">
        <f>VLOOKUP(B334,Tabella1[[EAN ORIGINALE]:[TOT RETAIL]],3,FALSE)</f>
        <v>MAN</v>
      </c>
    </row>
    <row r="335" spans="1:6" x14ac:dyDescent="0.25">
      <c r="A335" s="11">
        <f t="shared" si="7"/>
        <v>5</v>
      </c>
      <c r="B335" s="11">
        <v>8057163019846</v>
      </c>
      <c r="C335" t="str">
        <f>VLOOKUP(B335,Tabella1[[EAN ORIGINALE]:[TOT RETAIL]],8,FALSE)</f>
        <v>3LZC10</v>
      </c>
      <c r="D335" t="str">
        <f>VLOOKUP(B335,Tabella1[[EAN ORIGINALE]:[TOT RETAIL]],12,FALSE)</f>
        <v>NAVY</v>
      </c>
      <c r="F335" t="str">
        <f>VLOOKUP(B335,Tabella1[[EAN ORIGINALE]:[TOT RETAIL]],3,FALSE)</f>
        <v>MAN</v>
      </c>
    </row>
    <row r="336" spans="1:6" x14ac:dyDescent="0.25">
      <c r="A336" s="11">
        <f t="shared" si="7"/>
        <v>5</v>
      </c>
      <c r="B336" s="11">
        <v>8057163022099</v>
      </c>
      <c r="C336" t="str">
        <f>VLOOKUP(B336,Tabella1[[EAN ORIGINALE]:[TOT RETAIL]],8,FALSE)</f>
        <v>3LZC41</v>
      </c>
      <c r="D336" t="str">
        <f>VLOOKUP(B336,Tabella1[[EAN ORIGINALE]:[TOT RETAIL]],12,FALSE)</f>
        <v>BLACK</v>
      </c>
      <c r="F336" t="str">
        <f>VLOOKUP(B336,Tabella1[[EAN ORIGINALE]:[TOT RETAIL]],3,FALSE)</f>
        <v>MAN</v>
      </c>
    </row>
    <row r="337" spans="1:6" x14ac:dyDescent="0.25">
      <c r="A337" s="11">
        <f t="shared" si="7"/>
        <v>5</v>
      </c>
      <c r="B337" s="11">
        <v>8057163019709</v>
      </c>
      <c r="C337" t="str">
        <f>VLOOKUP(B337,Tabella1[[EAN ORIGINALE]:[TOT RETAIL]],8,FALSE)</f>
        <v>3LZC10</v>
      </c>
      <c r="D337" t="str">
        <f>VLOOKUP(B337,Tabella1[[EAN ORIGINALE]:[TOT RETAIL]],12,FALSE)</f>
        <v>WHITE</v>
      </c>
      <c r="F337" t="str">
        <f>VLOOKUP(B337,Tabella1[[EAN ORIGINALE]:[TOT RETAIL]],3,FALSE)</f>
        <v>MAN</v>
      </c>
    </row>
    <row r="338" spans="1:6" x14ac:dyDescent="0.25">
      <c r="A338" s="11">
        <f t="shared" si="7"/>
        <v>5</v>
      </c>
      <c r="B338" s="11">
        <v>8057163019709</v>
      </c>
      <c r="C338" t="str">
        <f>VLOOKUP(B338,Tabella1[[EAN ORIGINALE]:[TOT RETAIL]],8,FALSE)</f>
        <v>3LZC10</v>
      </c>
      <c r="D338" t="str">
        <f>VLOOKUP(B338,Tabella1[[EAN ORIGINALE]:[TOT RETAIL]],12,FALSE)</f>
        <v>WHITE</v>
      </c>
      <c r="F338" t="str">
        <f>VLOOKUP(B338,Tabella1[[EAN ORIGINALE]:[TOT RETAIL]],3,FALSE)</f>
        <v>MAN</v>
      </c>
    </row>
    <row r="339" spans="1:6" x14ac:dyDescent="0.25">
      <c r="A339" s="11">
        <f t="shared" si="7"/>
        <v>5</v>
      </c>
      <c r="B339" s="11">
        <v>8057163019709</v>
      </c>
      <c r="C339" t="str">
        <f>VLOOKUP(B339,Tabella1[[EAN ORIGINALE]:[TOT RETAIL]],8,FALSE)</f>
        <v>3LZC10</v>
      </c>
      <c r="D339" t="str">
        <f>VLOOKUP(B339,Tabella1[[EAN ORIGINALE]:[TOT RETAIL]],12,FALSE)</f>
        <v>WHITE</v>
      </c>
      <c r="F339" t="str">
        <f>VLOOKUP(B339,Tabella1[[EAN ORIGINALE]:[TOT RETAIL]],3,FALSE)</f>
        <v>MAN</v>
      </c>
    </row>
    <row r="340" spans="1:6" x14ac:dyDescent="0.25">
      <c r="A340" s="11">
        <f t="shared" si="7"/>
        <v>5</v>
      </c>
      <c r="B340" s="11">
        <v>8057163019709</v>
      </c>
      <c r="C340" t="str">
        <f>VLOOKUP(B340,Tabella1[[EAN ORIGINALE]:[TOT RETAIL]],8,FALSE)</f>
        <v>3LZC10</v>
      </c>
      <c r="D340" t="str">
        <f>VLOOKUP(B340,Tabella1[[EAN ORIGINALE]:[TOT RETAIL]],12,FALSE)</f>
        <v>WHITE</v>
      </c>
      <c r="F340" t="str">
        <f>VLOOKUP(B340,Tabella1[[EAN ORIGINALE]:[TOT RETAIL]],3,FALSE)</f>
        <v>MAN</v>
      </c>
    </row>
    <row r="341" spans="1:6" x14ac:dyDescent="0.25">
      <c r="A341" s="11">
        <f t="shared" si="7"/>
        <v>5</v>
      </c>
      <c r="B341" s="11">
        <v>8057163019709</v>
      </c>
      <c r="C341" t="str">
        <f>VLOOKUP(B341,Tabella1[[EAN ORIGINALE]:[TOT RETAIL]],8,FALSE)</f>
        <v>3LZC10</v>
      </c>
      <c r="D341" t="str">
        <f>VLOOKUP(B341,Tabella1[[EAN ORIGINALE]:[TOT RETAIL]],12,FALSE)</f>
        <v>WHITE</v>
      </c>
      <c r="F341" t="str">
        <f>VLOOKUP(B341,Tabella1[[EAN ORIGINALE]:[TOT RETAIL]],3,FALSE)</f>
        <v>MAN</v>
      </c>
    </row>
    <row r="342" spans="1:6" x14ac:dyDescent="0.25">
      <c r="A342" s="11">
        <f t="shared" si="7"/>
        <v>5</v>
      </c>
      <c r="B342" s="11">
        <v>8057163019709</v>
      </c>
      <c r="C342" t="str">
        <f>VLOOKUP(B342,Tabella1[[EAN ORIGINALE]:[TOT RETAIL]],8,FALSE)</f>
        <v>3LZC10</v>
      </c>
      <c r="D342" t="str">
        <f>VLOOKUP(B342,Tabella1[[EAN ORIGINALE]:[TOT RETAIL]],12,FALSE)</f>
        <v>WHITE</v>
      </c>
      <c r="F342" t="str">
        <f>VLOOKUP(B342,Tabella1[[EAN ORIGINALE]:[TOT RETAIL]],3,FALSE)</f>
        <v>MAN</v>
      </c>
    </row>
    <row r="343" spans="1:6" x14ac:dyDescent="0.25">
      <c r="A343" s="11">
        <f t="shared" si="7"/>
        <v>5</v>
      </c>
      <c r="B343" s="11">
        <v>8057163019709</v>
      </c>
      <c r="C343" t="str">
        <f>VLOOKUP(B343,Tabella1[[EAN ORIGINALE]:[TOT RETAIL]],8,FALSE)</f>
        <v>3LZC10</v>
      </c>
      <c r="D343" t="str">
        <f>VLOOKUP(B343,Tabella1[[EAN ORIGINALE]:[TOT RETAIL]],12,FALSE)</f>
        <v>WHITE</v>
      </c>
      <c r="F343" t="str">
        <f>VLOOKUP(B343,Tabella1[[EAN ORIGINALE]:[TOT RETAIL]],3,FALSE)</f>
        <v>MAN</v>
      </c>
    </row>
    <row r="344" spans="1:6" x14ac:dyDescent="0.25">
      <c r="A344" s="11">
        <f t="shared" si="7"/>
        <v>5</v>
      </c>
      <c r="B344" s="11">
        <v>8057163019709</v>
      </c>
      <c r="C344" t="str">
        <f>VLOOKUP(B344,Tabella1[[EAN ORIGINALE]:[TOT RETAIL]],8,FALSE)</f>
        <v>3LZC10</v>
      </c>
      <c r="D344" t="str">
        <f>VLOOKUP(B344,Tabella1[[EAN ORIGINALE]:[TOT RETAIL]],12,FALSE)</f>
        <v>WHITE</v>
      </c>
      <c r="F344" t="str">
        <f>VLOOKUP(B344,Tabella1[[EAN ORIGINALE]:[TOT RETAIL]],3,FALSE)</f>
        <v>MAN</v>
      </c>
    </row>
    <row r="345" spans="1:6" x14ac:dyDescent="0.25">
      <c r="A345" s="11">
        <f t="shared" si="7"/>
        <v>5</v>
      </c>
      <c r="B345" s="11">
        <v>8057163019709</v>
      </c>
      <c r="C345" t="str">
        <f>VLOOKUP(B345,Tabella1[[EAN ORIGINALE]:[TOT RETAIL]],8,FALSE)</f>
        <v>3LZC10</v>
      </c>
      <c r="D345" t="str">
        <f>VLOOKUP(B345,Tabella1[[EAN ORIGINALE]:[TOT RETAIL]],12,FALSE)</f>
        <v>WHITE</v>
      </c>
      <c r="F345" t="str">
        <f>VLOOKUP(B345,Tabella1[[EAN ORIGINALE]:[TOT RETAIL]],3,FALSE)</f>
        <v>MAN</v>
      </c>
    </row>
    <row r="346" spans="1:6" x14ac:dyDescent="0.25">
      <c r="A346" s="11">
        <f t="shared" si="7"/>
        <v>5</v>
      </c>
      <c r="B346" s="11">
        <v>8057163019709</v>
      </c>
      <c r="C346" t="str">
        <f>VLOOKUP(B346,Tabella1[[EAN ORIGINALE]:[TOT RETAIL]],8,FALSE)</f>
        <v>3LZC10</v>
      </c>
      <c r="D346" t="str">
        <f>VLOOKUP(B346,Tabella1[[EAN ORIGINALE]:[TOT RETAIL]],12,FALSE)</f>
        <v>WHITE</v>
      </c>
      <c r="F346" t="str">
        <f>VLOOKUP(B346,Tabella1[[EAN ORIGINALE]:[TOT RETAIL]],3,FALSE)</f>
        <v>MAN</v>
      </c>
    </row>
    <row r="347" spans="1:6" x14ac:dyDescent="0.25">
      <c r="A347" s="11">
        <f t="shared" si="7"/>
        <v>5</v>
      </c>
      <c r="B347" s="11">
        <v>8057163019709</v>
      </c>
      <c r="C347" t="str">
        <f>VLOOKUP(B347,Tabella1[[EAN ORIGINALE]:[TOT RETAIL]],8,FALSE)</f>
        <v>3LZC10</v>
      </c>
      <c r="D347" t="str">
        <f>VLOOKUP(B347,Tabella1[[EAN ORIGINALE]:[TOT RETAIL]],12,FALSE)</f>
        <v>WHITE</v>
      </c>
      <c r="F347" t="str">
        <f>VLOOKUP(B347,Tabella1[[EAN ORIGINALE]:[TOT RETAIL]],3,FALSE)</f>
        <v>MAN</v>
      </c>
    </row>
    <row r="348" spans="1:6" x14ac:dyDescent="0.25">
      <c r="A348" s="11">
        <f t="shared" si="7"/>
        <v>5</v>
      </c>
      <c r="B348" s="11">
        <v>8057163019709</v>
      </c>
      <c r="C348" t="str">
        <f>VLOOKUP(B348,Tabella1[[EAN ORIGINALE]:[TOT RETAIL]],8,FALSE)</f>
        <v>3LZC10</v>
      </c>
      <c r="D348" t="str">
        <f>VLOOKUP(B348,Tabella1[[EAN ORIGINALE]:[TOT RETAIL]],12,FALSE)</f>
        <v>WHITE</v>
      </c>
      <c r="F348" t="str">
        <f>VLOOKUP(B348,Tabella1[[EAN ORIGINALE]:[TOT RETAIL]],3,FALSE)</f>
        <v>MAN</v>
      </c>
    </row>
    <row r="349" spans="1:6" x14ac:dyDescent="0.25">
      <c r="A349" s="11">
        <f t="shared" si="7"/>
        <v>5</v>
      </c>
      <c r="B349" s="11">
        <v>8057163019709</v>
      </c>
      <c r="C349" t="str">
        <f>VLOOKUP(B349,Tabella1[[EAN ORIGINALE]:[TOT RETAIL]],8,FALSE)</f>
        <v>3LZC10</v>
      </c>
      <c r="D349" t="str">
        <f>VLOOKUP(B349,Tabella1[[EAN ORIGINALE]:[TOT RETAIL]],12,FALSE)</f>
        <v>WHITE</v>
      </c>
      <c r="F349" t="str">
        <f>VLOOKUP(B349,Tabella1[[EAN ORIGINALE]:[TOT RETAIL]],3,FALSE)</f>
        <v>MAN</v>
      </c>
    </row>
    <row r="350" spans="1:6" x14ac:dyDescent="0.25">
      <c r="A350" s="11">
        <f t="shared" si="7"/>
        <v>5</v>
      </c>
      <c r="B350" s="11">
        <v>8057163019754</v>
      </c>
      <c r="C350" t="str">
        <f>VLOOKUP(B350,Tabella1[[EAN ORIGINALE]:[TOT RETAIL]],8,FALSE)</f>
        <v>3LZC10</v>
      </c>
      <c r="D350" t="str">
        <f>VLOOKUP(B350,Tabella1[[EAN ORIGINALE]:[TOT RETAIL]],12,FALSE)</f>
        <v>WHITE</v>
      </c>
      <c r="F350" t="str">
        <f>VLOOKUP(B350,Tabella1[[EAN ORIGINALE]:[TOT RETAIL]],3,FALSE)</f>
        <v>MAN</v>
      </c>
    </row>
    <row r="351" spans="1:6" x14ac:dyDescent="0.25">
      <c r="A351" s="11">
        <f t="shared" si="7"/>
        <v>5</v>
      </c>
      <c r="B351" s="11">
        <v>8057163019754</v>
      </c>
      <c r="C351" t="str">
        <f>VLOOKUP(B351,Tabella1[[EAN ORIGINALE]:[TOT RETAIL]],8,FALSE)</f>
        <v>3LZC10</v>
      </c>
      <c r="D351" t="str">
        <f>VLOOKUP(B351,Tabella1[[EAN ORIGINALE]:[TOT RETAIL]],12,FALSE)</f>
        <v>WHITE</v>
      </c>
      <c r="F351" t="str">
        <f>VLOOKUP(B351,Tabella1[[EAN ORIGINALE]:[TOT RETAIL]],3,FALSE)</f>
        <v>MAN</v>
      </c>
    </row>
    <row r="352" spans="1:6" x14ac:dyDescent="0.25">
      <c r="A352" s="11">
        <f t="shared" si="7"/>
        <v>5</v>
      </c>
      <c r="B352" s="11">
        <v>8057163272456</v>
      </c>
      <c r="C352" t="str">
        <f>VLOOKUP(B352,Tabella1[[EAN ORIGINALE]:[TOT RETAIL]],8,FALSE)</f>
        <v>8NZC67</v>
      </c>
      <c r="D352" t="str">
        <f>VLOOKUP(B352,Tabella1[[EAN ORIGINALE]:[TOT RETAIL]],12,FALSE)</f>
        <v>NAVY</v>
      </c>
      <c r="F352" t="str">
        <f>VLOOKUP(B352,Tabella1[[EAN ORIGINALE]:[TOT RETAIL]],3,FALSE)</f>
        <v>MAN</v>
      </c>
    </row>
    <row r="353" spans="1:6" x14ac:dyDescent="0.25">
      <c r="A353" s="11">
        <f t="shared" si="7"/>
        <v>5</v>
      </c>
      <c r="B353" s="11">
        <v>8057163272456</v>
      </c>
      <c r="C353" t="str">
        <f>VLOOKUP(B353,Tabella1[[EAN ORIGINALE]:[TOT RETAIL]],8,FALSE)</f>
        <v>8NZC67</v>
      </c>
      <c r="D353" t="str">
        <f>VLOOKUP(B353,Tabella1[[EAN ORIGINALE]:[TOT RETAIL]],12,FALSE)</f>
        <v>NAVY</v>
      </c>
      <c r="F353" t="str">
        <f>VLOOKUP(B353,Tabella1[[EAN ORIGINALE]:[TOT RETAIL]],3,FALSE)</f>
        <v>MAN</v>
      </c>
    </row>
    <row r="354" spans="1:6" x14ac:dyDescent="0.25">
      <c r="A354" s="11">
        <f t="shared" si="7"/>
        <v>5</v>
      </c>
      <c r="B354" s="11">
        <v>8057163272456</v>
      </c>
      <c r="C354" t="str">
        <f>VLOOKUP(B354,Tabella1[[EAN ORIGINALE]:[TOT RETAIL]],8,FALSE)</f>
        <v>8NZC67</v>
      </c>
      <c r="D354" t="str">
        <f>VLOOKUP(B354,Tabella1[[EAN ORIGINALE]:[TOT RETAIL]],12,FALSE)</f>
        <v>NAVY</v>
      </c>
      <c r="F354" t="str">
        <f>VLOOKUP(B354,Tabella1[[EAN ORIGINALE]:[TOT RETAIL]],3,FALSE)</f>
        <v>MAN</v>
      </c>
    </row>
    <row r="355" spans="1:6" x14ac:dyDescent="0.25">
      <c r="A355" s="11">
        <f t="shared" si="7"/>
        <v>5</v>
      </c>
      <c r="B355" s="11">
        <v>8057163272456</v>
      </c>
      <c r="C355" t="str">
        <f>VLOOKUP(B355,Tabella1[[EAN ORIGINALE]:[TOT RETAIL]],8,FALSE)</f>
        <v>8NZC67</v>
      </c>
      <c r="D355" t="str">
        <f>VLOOKUP(B355,Tabella1[[EAN ORIGINALE]:[TOT RETAIL]],12,FALSE)</f>
        <v>NAVY</v>
      </c>
      <c r="F355" t="str">
        <f>VLOOKUP(B355,Tabella1[[EAN ORIGINALE]:[TOT RETAIL]],3,FALSE)</f>
        <v>MAN</v>
      </c>
    </row>
    <row r="356" spans="1:6" x14ac:dyDescent="0.25">
      <c r="A356" s="11">
        <f t="shared" si="7"/>
        <v>5</v>
      </c>
      <c r="B356" s="11">
        <v>8057163272456</v>
      </c>
      <c r="C356" t="str">
        <f>VLOOKUP(B356,Tabella1[[EAN ORIGINALE]:[TOT RETAIL]],8,FALSE)</f>
        <v>8NZC67</v>
      </c>
      <c r="D356" t="str">
        <f>VLOOKUP(B356,Tabella1[[EAN ORIGINALE]:[TOT RETAIL]],12,FALSE)</f>
        <v>NAVY</v>
      </c>
      <c r="F356" t="str">
        <f>VLOOKUP(B356,Tabella1[[EAN ORIGINALE]:[TOT RETAIL]],3,FALSE)</f>
        <v>MAN</v>
      </c>
    </row>
    <row r="357" spans="1:6" x14ac:dyDescent="0.25">
      <c r="A357" s="11">
        <f t="shared" si="7"/>
        <v>5</v>
      </c>
      <c r="B357" s="11">
        <v>8057163272456</v>
      </c>
      <c r="C357" t="str">
        <f>VLOOKUP(B357,Tabella1[[EAN ORIGINALE]:[TOT RETAIL]],8,FALSE)</f>
        <v>8NZC67</v>
      </c>
      <c r="D357" t="str">
        <f>VLOOKUP(B357,Tabella1[[EAN ORIGINALE]:[TOT RETAIL]],12,FALSE)</f>
        <v>NAVY</v>
      </c>
      <c r="F357" t="str">
        <f>VLOOKUP(B357,Tabella1[[EAN ORIGINALE]:[TOT RETAIL]],3,FALSE)</f>
        <v>MAN</v>
      </c>
    </row>
    <row r="358" spans="1:6" x14ac:dyDescent="0.25">
      <c r="A358" s="11">
        <f t="shared" si="7"/>
        <v>5</v>
      </c>
      <c r="B358" s="11">
        <v>8057163272456</v>
      </c>
      <c r="C358" t="str">
        <f>VLOOKUP(B358,Tabella1[[EAN ORIGINALE]:[TOT RETAIL]],8,FALSE)</f>
        <v>8NZC67</v>
      </c>
      <c r="D358" t="str">
        <f>VLOOKUP(B358,Tabella1[[EAN ORIGINALE]:[TOT RETAIL]],12,FALSE)</f>
        <v>NAVY</v>
      </c>
      <c r="F358" t="str">
        <f>VLOOKUP(B358,Tabella1[[EAN ORIGINALE]:[TOT RETAIL]],3,FALSE)</f>
        <v>MAN</v>
      </c>
    </row>
    <row r="359" spans="1:6" x14ac:dyDescent="0.25">
      <c r="A359" s="11">
        <f t="shared" si="7"/>
        <v>5</v>
      </c>
      <c r="B359" s="11">
        <v>8057163272456</v>
      </c>
      <c r="C359" t="str">
        <f>VLOOKUP(B359,Tabella1[[EAN ORIGINALE]:[TOT RETAIL]],8,FALSE)</f>
        <v>8NZC67</v>
      </c>
      <c r="D359" t="str">
        <f>VLOOKUP(B359,Tabella1[[EAN ORIGINALE]:[TOT RETAIL]],12,FALSE)</f>
        <v>NAVY</v>
      </c>
      <c r="F359" t="str">
        <f>VLOOKUP(B359,Tabella1[[EAN ORIGINALE]:[TOT RETAIL]],3,FALSE)</f>
        <v>MAN</v>
      </c>
    </row>
    <row r="360" spans="1:6" x14ac:dyDescent="0.25">
      <c r="A360" s="11">
        <f t="shared" si="7"/>
        <v>5</v>
      </c>
      <c r="B360" s="11">
        <v>8057163272456</v>
      </c>
      <c r="C360" t="str">
        <f>VLOOKUP(B360,Tabella1[[EAN ORIGINALE]:[TOT RETAIL]],8,FALSE)</f>
        <v>8NZC67</v>
      </c>
      <c r="D360" t="str">
        <f>VLOOKUP(B360,Tabella1[[EAN ORIGINALE]:[TOT RETAIL]],12,FALSE)</f>
        <v>NAVY</v>
      </c>
      <c r="F360" t="str">
        <f>VLOOKUP(B360,Tabella1[[EAN ORIGINALE]:[TOT RETAIL]],3,FALSE)</f>
        <v>MAN</v>
      </c>
    </row>
    <row r="361" spans="1:6" x14ac:dyDescent="0.25">
      <c r="A361" s="11">
        <f t="shared" si="7"/>
        <v>5</v>
      </c>
      <c r="B361" s="11">
        <v>8057163272456</v>
      </c>
      <c r="C361" t="str">
        <f>VLOOKUP(B361,Tabella1[[EAN ORIGINALE]:[TOT RETAIL]],8,FALSE)</f>
        <v>8NZC67</v>
      </c>
      <c r="D361" t="str">
        <f>VLOOKUP(B361,Tabella1[[EAN ORIGINALE]:[TOT RETAIL]],12,FALSE)</f>
        <v>NAVY</v>
      </c>
      <c r="F361" t="str">
        <f>VLOOKUP(B361,Tabella1[[EAN ORIGINALE]:[TOT RETAIL]],3,FALSE)</f>
        <v>MAN</v>
      </c>
    </row>
    <row r="362" spans="1:6" x14ac:dyDescent="0.25">
      <c r="A362" s="11">
        <f t="shared" si="7"/>
        <v>5</v>
      </c>
      <c r="B362" s="11">
        <v>8057163272456</v>
      </c>
      <c r="C362" t="str">
        <f>VLOOKUP(B362,Tabella1[[EAN ORIGINALE]:[TOT RETAIL]],8,FALSE)</f>
        <v>8NZC67</v>
      </c>
      <c r="D362" t="str">
        <f>VLOOKUP(B362,Tabella1[[EAN ORIGINALE]:[TOT RETAIL]],12,FALSE)</f>
        <v>NAVY</v>
      </c>
      <c r="F362" t="str">
        <f>VLOOKUP(B362,Tabella1[[EAN ORIGINALE]:[TOT RETAIL]],3,FALSE)</f>
        <v>MAN</v>
      </c>
    </row>
    <row r="363" spans="1:6" x14ac:dyDescent="0.25">
      <c r="A363" s="11">
        <f t="shared" si="7"/>
        <v>5</v>
      </c>
      <c r="B363" s="11">
        <v>8057163272456</v>
      </c>
      <c r="C363" t="str">
        <f>VLOOKUP(B363,Tabella1[[EAN ORIGINALE]:[TOT RETAIL]],8,FALSE)</f>
        <v>8NZC67</v>
      </c>
      <c r="D363" t="str">
        <f>VLOOKUP(B363,Tabella1[[EAN ORIGINALE]:[TOT RETAIL]],12,FALSE)</f>
        <v>NAVY</v>
      </c>
      <c r="F363" t="str">
        <f>VLOOKUP(B363,Tabella1[[EAN ORIGINALE]:[TOT RETAIL]],3,FALSE)</f>
        <v>MAN</v>
      </c>
    </row>
    <row r="364" spans="1:6" x14ac:dyDescent="0.25">
      <c r="A364" s="11">
        <f t="shared" si="7"/>
        <v>5</v>
      </c>
      <c r="B364" s="11">
        <v>8057163272456</v>
      </c>
      <c r="C364" t="str">
        <f>VLOOKUP(B364,Tabella1[[EAN ORIGINALE]:[TOT RETAIL]],8,FALSE)</f>
        <v>8NZC67</v>
      </c>
      <c r="D364" t="str">
        <f>VLOOKUP(B364,Tabella1[[EAN ORIGINALE]:[TOT RETAIL]],12,FALSE)</f>
        <v>NAVY</v>
      </c>
      <c r="F364" t="str">
        <f>VLOOKUP(B364,Tabella1[[EAN ORIGINALE]:[TOT RETAIL]],3,FALSE)</f>
        <v>MAN</v>
      </c>
    </row>
    <row r="365" spans="1:6" x14ac:dyDescent="0.25">
      <c r="A365" s="11">
        <f t="shared" si="7"/>
        <v>5</v>
      </c>
      <c r="B365" s="11">
        <v>8057163272456</v>
      </c>
      <c r="C365" t="str">
        <f>VLOOKUP(B365,Tabella1[[EAN ORIGINALE]:[TOT RETAIL]],8,FALSE)</f>
        <v>8NZC67</v>
      </c>
      <c r="D365" t="str">
        <f>VLOOKUP(B365,Tabella1[[EAN ORIGINALE]:[TOT RETAIL]],12,FALSE)</f>
        <v>NAVY</v>
      </c>
      <c r="F365" t="str">
        <f>VLOOKUP(B365,Tabella1[[EAN ORIGINALE]:[TOT RETAIL]],3,FALSE)</f>
        <v>MAN</v>
      </c>
    </row>
    <row r="366" spans="1:6" x14ac:dyDescent="0.25">
      <c r="A366" s="11">
        <f t="shared" si="7"/>
        <v>5</v>
      </c>
      <c r="B366" s="11">
        <v>8057163272456</v>
      </c>
      <c r="C366" t="str">
        <f>VLOOKUP(B366,Tabella1[[EAN ORIGINALE]:[TOT RETAIL]],8,FALSE)</f>
        <v>8NZC67</v>
      </c>
      <c r="D366" t="str">
        <f>VLOOKUP(B366,Tabella1[[EAN ORIGINALE]:[TOT RETAIL]],12,FALSE)</f>
        <v>NAVY</v>
      </c>
      <c r="F366" t="str">
        <f>VLOOKUP(B366,Tabella1[[EAN ORIGINALE]:[TOT RETAIL]],3,FALSE)</f>
        <v>MAN</v>
      </c>
    </row>
    <row r="367" spans="1:6" x14ac:dyDescent="0.25">
      <c r="A367" s="11">
        <f t="shared" si="7"/>
        <v>5</v>
      </c>
      <c r="B367" s="11">
        <v>8057163272456</v>
      </c>
      <c r="C367" t="str">
        <f>VLOOKUP(B367,Tabella1[[EAN ORIGINALE]:[TOT RETAIL]],8,FALSE)</f>
        <v>8NZC67</v>
      </c>
      <c r="D367" t="str">
        <f>VLOOKUP(B367,Tabella1[[EAN ORIGINALE]:[TOT RETAIL]],12,FALSE)</f>
        <v>NAVY</v>
      </c>
      <c r="F367" t="str">
        <f>VLOOKUP(B367,Tabella1[[EAN ORIGINALE]:[TOT RETAIL]],3,FALSE)</f>
        <v>MAN</v>
      </c>
    </row>
    <row r="368" spans="1:6" x14ac:dyDescent="0.25">
      <c r="A368" s="11">
        <f t="shared" si="7"/>
        <v>5</v>
      </c>
      <c r="B368" s="11">
        <v>8057163272456</v>
      </c>
      <c r="C368" t="str">
        <f>VLOOKUP(B368,Tabella1[[EAN ORIGINALE]:[TOT RETAIL]],8,FALSE)</f>
        <v>8NZC67</v>
      </c>
      <c r="D368" t="str">
        <f>VLOOKUP(B368,Tabella1[[EAN ORIGINALE]:[TOT RETAIL]],12,FALSE)</f>
        <v>NAVY</v>
      </c>
      <c r="F368" t="str">
        <f>VLOOKUP(B368,Tabella1[[EAN ORIGINALE]:[TOT RETAIL]],3,FALSE)</f>
        <v>MAN</v>
      </c>
    </row>
    <row r="369" spans="1:6" x14ac:dyDescent="0.25">
      <c r="A369" s="11">
        <f t="shared" si="7"/>
        <v>5</v>
      </c>
      <c r="B369" s="11">
        <v>8057163272456</v>
      </c>
      <c r="C369" t="str">
        <f>VLOOKUP(B369,Tabella1[[EAN ORIGINALE]:[TOT RETAIL]],8,FALSE)</f>
        <v>8NZC67</v>
      </c>
      <c r="D369" t="str">
        <f>VLOOKUP(B369,Tabella1[[EAN ORIGINALE]:[TOT RETAIL]],12,FALSE)</f>
        <v>NAVY</v>
      </c>
      <c r="F369" t="str">
        <f>VLOOKUP(B369,Tabella1[[EAN ORIGINALE]:[TOT RETAIL]],3,FALSE)</f>
        <v>MAN</v>
      </c>
    </row>
    <row r="370" spans="1:6" x14ac:dyDescent="0.25">
      <c r="A370" s="11">
        <f t="shared" si="7"/>
        <v>5</v>
      </c>
      <c r="B370" s="11">
        <v>8057163272456</v>
      </c>
      <c r="C370" t="str">
        <f>VLOOKUP(B370,Tabella1[[EAN ORIGINALE]:[TOT RETAIL]],8,FALSE)</f>
        <v>8NZC67</v>
      </c>
      <c r="D370" t="str">
        <f>VLOOKUP(B370,Tabella1[[EAN ORIGINALE]:[TOT RETAIL]],12,FALSE)</f>
        <v>NAVY</v>
      </c>
      <c r="F370" t="str">
        <f>VLOOKUP(B370,Tabella1[[EAN ORIGINALE]:[TOT RETAIL]],3,FALSE)</f>
        <v>MAN</v>
      </c>
    </row>
    <row r="371" spans="1:6" x14ac:dyDescent="0.25">
      <c r="A371" s="11">
        <f t="shared" si="7"/>
        <v>5</v>
      </c>
      <c r="B371" s="11">
        <v>8057163272456</v>
      </c>
      <c r="C371" t="str">
        <f>VLOOKUP(B371,Tabella1[[EAN ORIGINALE]:[TOT RETAIL]],8,FALSE)</f>
        <v>8NZC67</v>
      </c>
      <c r="D371" t="str">
        <f>VLOOKUP(B371,Tabella1[[EAN ORIGINALE]:[TOT RETAIL]],12,FALSE)</f>
        <v>NAVY</v>
      </c>
      <c r="F371" t="str">
        <f>VLOOKUP(B371,Tabella1[[EAN ORIGINALE]:[TOT RETAIL]],3,FALSE)</f>
        <v>MAN</v>
      </c>
    </row>
    <row r="372" spans="1:6" x14ac:dyDescent="0.25">
      <c r="A372" s="11">
        <f t="shared" si="7"/>
        <v>5</v>
      </c>
      <c r="B372" s="11">
        <v>8057163272456</v>
      </c>
      <c r="C372" t="str">
        <f>VLOOKUP(B372,Tabella1[[EAN ORIGINALE]:[TOT RETAIL]],8,FALSE)</f>
        <v>8NZC67</v>
      </c>
      <c r="D372" t="str">
        <f>VLOOKUP(B372,Tabella1[[EAN ORIGINALE]:[TOT RETAIL]],12,FALSE)</f>
        <v>NAVY</v>
      </c>
      <c r="F372" t="str">
        <f>VLOOKUP(B372,Tabella1[[EAN ORIGINALE]:[TOT RETAIL]],3,FALSE)</f>
        <v>MAN</v>
      </c>
    </row>
    <row r="373" spans="1:6" x14ac:dyDescent="0.25">
      <c r="A373" s="11">
        <f t="shared" si="7"/>
        <v>5</v>
      </c>
      <c r="B373" s="11">
        <v>8057163272456</v>
      </c>
      <c r="C373" t="str">
        <f>VLOOKUP(B373,Tabella1[[EAN ORIGINALE]:[TOT RETAIL]],8,FALSE)</f>
        <v>8NZC67</v>
      </c>
      <c r="D373" t="str">
        <f>VLOOKUP(B373,Tabella1[[EAN ORIGINALE]:[TOT RETAIL]],12,FALSE)</f>
        <v>NAVY</v>
      </c>
      <c r="F373" t="str">
        <f>VLOOKUP(B373,Tabella1[[EAN ORIGINALE]:[TOT RETAIL]],3,FALSE)</f>
        <v>MAN</v>
      </c>
    </row>
    <row r="374" spans="1:6" x14ac:dyDescent="0.25">
      <c r="A374" s="11">
        <f t="shared" si="7"/>
        <v>5</v>
      </c>
      <c r="B374" s="11">
        <v>8057163272456</v>
      </c>
      <c r="C374" t="str">
        <f>VLOOKUP(B374,Tabella1[[EAN ORIGINALE]:[TOT RETAIL]],8,FALSE)</f>
        <v>8NZC67</v>
      </c>
      <c r="D374" t="str">
        <f>VLOOKUP(B374,Tabella1[[EAN ORIGINALE]:[TOT RETAIL]],12,FALSE)</f>
        <v>NAVY</v>
      </c>
      <c r="F374" t="str">
        <f>VLOOKUP(B374,Tabella1[[EAN ORIGINALE]:[TOT RETAIL]],3,FALSE)</f>
        <v>MAN</v>
      </c>
    </row>
    <row r="375" spans="1:6" x14ac:dyDescent="0.25">
      <c r="A375" s="11">
        <f t="shared" si="7"/>
        <v>5</v>
      </c>
      <c r="B375" s="11">
        <v>8057163272456</v>
      </c>
      <c r="C375" t="str">
        <f>VLOOKUP(B375,Tabella1[[EAN ORIGINALE]:[TOT RETAIL]],8,FALSE)</f>
        <v>8NZC67</v>
      </c>
      <c r="D375" t="str">
        <f>VLOOKUP(B375,Tabella1[[EAN ORIGINALE]:[TOT RETAIL]],12,FALSE)</f>
        <v>NAVY</v>
      </c>
      <c r="F375" t="str">
        <f>VLOOKUP(B375,Tabella1[[EAN ORIGINALE]:[TOT RETAIL]],3,FALSE)</f>
        <v>MAN</v>
      </c>
    </row>
    <row r="376" spans="1:6" x14ac:dyDescent="0.25">
      <c r="A376" s="11">
        <f t="shared" si="7"/>
        <v>5</v>
      </c>
      <c r="B376" s="11">
        <v>8057163272456</v>
      </c>
      <c r="C376" t="str">
        <f>VLOOKUP(B376,Tabella1[[EAN ORIGINALE]:[TOT RETAIL]],8,FALSE)</f>
        <v>8NZC67</v>
      </c>
      <c r="D376" t="str">
        <f>VLOOKUP(B376,Tabella1[[EAN ORIGINALE]:[TOT RETAIL]],12,FALSE)</f>
        <v>NAVY</v>
      </c>
      <c r="F376" t="str">
        <f>VLOOKUP(B376,Tabella1[[EAN ORIGINALE]:[TOT RETAIL]],3,FALSE)</f>
        <v>MAN</v>
      </c>
    </row>
    <row r="377" spans="1:6" x14ac:dyDescent="0.25">
      <c r="A377" s="11">
        <f t="shared" si="7"/>
        <v>5</v>
      </c>
      <c r="B377" s="11">
        <v>8057163272456</v>
      </c>
      <c r="C377" t="str">
        <f>VLOOKUP(B377,Tabella1[[EAN ORIGINALE]:[TOT RETAIL]],8,FALSE)</f>
        <v>8NZC67</v>
      </c>
      <c r="D377" t="str">
        <f>VLOOKUP(B377,Tabella1[[EAN ORIGINALE]:[TOT RETAIL]],12,FALSE)</f>
        <v>NAVY</v>
      </c>
      <c r="F377" t="str">
        <f>VLOOKUP(B377,Tabella1[[EAN ORIGINALE]:[TOT RETAIL]],3,FALSE)</f>
        <v>MAN</v>
      </c>
    </row>
    <row r="378" spans="1:6" x14ac:dyDescent="0.25">
      <c r="A378" s="11">
        <f t="shared" si="7"/>
        <v>5</v>
      </c>
      <c r="B378" s="11">
        <v>8057163272456</v>
      </c>
      <c r="C378" t="str">
        <f>VLOOKUP(B378,Tabella1[[EAN ORIGINALE]:[TOT RETAIL]],8,FALSE)</f>
        <v>8NZC67</v>
      </c>
      <c r="D378" t="str">
        <f>VLOOKUP(B378,Tabella1[[EAN ORIGINALE]:[TOT RETAIL]],12,FALSE)</f>
        <v>NAVY</v>
      </c>
      <c r="F378" t="str">
        <f>VLOOKUP(B378,Tabella1[[EAN ORIGINALE]:[TOT RETAIL]],3,FALSE)</f>
        <v>MAN</v>
      </c>
    </row>
    <row r="379" spans="1:6" x14ac:dyDescent="0.25">
      <c r="A379" s="11">
        <f t="shared" si="7"/>
        <v>5</v>
      </c>
      <c r="B379" s="11">
        <v>8057163272463</v>
      </c>
      <c r="C379" t="str">
        <f>VLOOKUP(B379,Tabella1[[EAN ORIGINALE]:[TOT RETAIL]],8,FALSE)</f>
        <v>8NZC67</v>
      </c>
      <c r="D379" t="str">
        <f>VLOOKUP(B379,Tabella1[[EAN ORIGINALE]:[TOT RETAIL]],12,FALSE)</f>
        <v>NAVY</v>
      </c>
      <c r="F379" t="str">
        <f>VLOOKUP(B379,Tabella1[[EAN ORIGINALE]:[TOT RETAIL]],3,FALSE)</f>
        <v>MAN</v>
      </c>
    </row>
    <row r="380" spans="1:6" x14ac:dyDescent="0.25">
      <c r="A380" s="11">
        <f t="shared" si="7"/>
        <v>5</v>
      </c>
      <c r="B380" s="11">
        <v>8057163272463</v>
      </c>
      <c r="C380" t="str">
        <f>VLOOKUP(B380,Tabella1[[EAN ORIGINALE]:[TOT RETAIL]],8,FALSE)</f>
        <v>8NZC67</v>
      </c>
      <c r="D380" t="str">
        <f>VLOOKUP(B380,Tabella1[[EAN ORIGINALE]:[TOT RETAIL]],12,FALSE)</f>
        <v>NAVY</v>
      </c>
      <c r="F380" t="str">
        <f>VLOOKUP(B380,Tabella1[[EAN ORIGINALE]:[TOT RETAIL]],3,FALSE)</f>
        <v>MAN</v>
      </c>
    </row>
    <row r="381" spans="1:6" x14ac:dyDescent="0.25">
      <c r="A381" s="11">
        <f t="shared" si="7"/>
        <v>5</v>
      </c>
      <c r="B381" s="11">
        <v>8057163272463</v>
      </c>
      <c r="C381" t="str">
        <f>VLOOKUP(B381,Tabella1[[EAN ORIGINALE]:[TOT RETAIL]],8,FALSE)</f>
        <v>8NZC67</v>
      </c>
      <c r="D381" t="str">
        <f>VLOOKUP(B381,Tabella1[[EAN ORIGINALE]:[TOT RETAIL]],12,FALSE)</f>
        <v>NAVY</v>
      </c>
      <c r="F381" t="str">
        <f>VLOOKUP(B381,Tabella1[[EAN ORIGINALE]:[TOT RETAIL]],3,FALSE)</f>
        <v>MAN</v>
      </c>
    </row>
    <row r="382" spans="1:6" x14ac:dyDescent="0.25">
      <c r="A382" s="11">
        <f t="shared" si="7"/>
        <v>5</v>
      </c>
      <c r="B382" s="11">
        <v>8057163272463</v>
      </c>
      <c r="C382" t="str">
        <f>VLOOKUP(B382,Tabella1[[EAN ORIGINALE]:[TOT RETAIL]],8,FALSE)</f>
        <v>8NZC67</v>
      </c>
      <c r="D382" t="str">
        <f>VLOOKUP(B382,Tabella1[[EAN ORIGINALE]:[TOT RETAIL]],12,FALSE)</f>
        <v>NAVY</v>
      </c>
      <c r="F382" t="str">
        <f>VLOOKUP(B382,Tabella1[[EAN ORIGINALE]:[TOT RETAIL]],3,FALSE)</f>
        <v>MAN</v>
      </c>
    </row>
    <row r="383" spans="1:6" x14ac:dyDescent="0.25">
      <c r="A383" s="11">
        <f t="shared" si="7"/>
        <v>5</v>
      </c>
      <c r="B383" s="11">
        <v>8057163272463</v>
      </c>
      <c r="C383" t="str">
        <f>VLOOKUP(B383,Tabella1[[EAN ORIGINALE]:[TOT RETAIL]],8,FALSE)</f>
        <v>8NZC67</v>
      </c>
      <c r="D383" t="str">
        <f>VLOOKUP(B383,Tabella1[[EAN ORIGINALE]:[TOT RETAIL]],12,FALSE)</f>
        <v>NAVY</v>
      </c>
      <c r="F383" t="str">
        <f>VLOOKUP(B383,Tabella1[[EAN ORIGINALE]:[TOT RETAIL]],3,FALSE)</f>
        <v>MAN</v>
      </c>
    </row>
    <row r="384" spans="1:6" x14ac:dyDescent="0.25">
      <c r="A384" s="11">
        <f t="shared" si="7"/>
        <v>5</v>
      </c>
      <c r="B384" s="11">
        <v>8057163272463</v>
      </c>
      <c r="C384" t="str">
        <f>VLOOKUP(B384,Tabella1[[EAN ORIGINALE]:[TOT RETAIL]],8,FALSE)</f>
        <v>8NZC67</v>
      </c>
      <c r="D384" t="str">
        <f>VLOOKUP(B384,Tabella1[[EAN ORIGINALE]:[TOT RETAIL]],12,FALSE)</f>
        <v>NAVY</v>
      </c>
      <c r="F384" t="str">
        <f>VLOOKUP(B384,Tabella1[[EAN ORIGINALE]:[TOT RETAIL]],3,FALSE)</f>
        <v>MAN</v>
      </c>
    </row>
    <row r="385" spans="1:6" x14ac:dyDescent="0.25">
      <c r="A385" s="11">
        <f t="shared" si="7"/>
        <v>5</v>
      </c>
      <c r="B385" s="11">
        <v>8057163272463</v>
      </c>
      <c r="C385" t="str">
        <f>VLOOKUP(B385,Tabella1[[EAN ORIGINALE]:[TOT RETAIL]],8,FALSE)</f>
        <v>8NZC67</v>
      </c>
      <c r="D385" t="str">
        <f>VLOOKUP(B385,Tabella1[[EAN ORIGINALE]:[TOT RETAIL]],12,FALSE)</f>
        <v>NAVY</v>
      </c>
      <c r="F385" t="str">
        <f>VLOOKUP(B385,Tabella1[[EAN ORIGINALE]:[TOT RETAIL]],3,FALSE)</f>
        <v>MAN</v>
      </c>
    </row>
    <row r="386" spans="1:6" x14ac:dyDescent="0.25">
      <c r="A386" s="11">
        <f t="shared" ref="A386:A405" si="8">A385</f>
        <v>5</v>
      </c>
      <c r="B386" s="11">
        <v>8057163272463</v>
      </c>
      <c r="C386" t="str">
        <f>VLOOKUP(B386,Tabella1[[EAN ORIGINALE]:[TOT RETAIL]],8,FALSE)</f>
        <v>8NZC67</v>
      </c>
      <c r="D386" t="str">
        <f>VLOOKUP(B386,Tabella1[[EAN ORIGINALE]:[TOT RETAIL]],12,FALSE)</f>
        <v>NAVY</v>
      </c>
      <c r="F386" t="str">
        <f>VLOOKUP(B386,Tabella1[[EAN ORIGINALE]:[TOT RETAIL]],3,FALSE)</f>
        <v>MAN</v>
      </c>
    </row>
    <row r="387" spans="1:6" x14ac:dyDescent="0.25">
      <c r="A387" s="11">
        <f t="shared" si="8"/>
        <v>5</v>
      </c>
      <c r="B387" s="11">
        <v>8057163272463</v>
      </c>
      <c r="C387" t="str">
        <f>VLOOKUP(B387,Tabella1[[EAN ORIGINALE]:[TOT RETAIL]],8,FALSE)</f>
        <v>8NZC67</v>
      </c>
      <c r="D387" t="str">
        <f>VLOOKUP(B387,Tabella1[[EAN ORIGINALE]:[TOT RETAIL]],12,FALSE)</f>
        <v>NAVY</v>
      </c>
      <c r="F387" t="str">
        <f>VLOOKUP(B387,Tabella1[[EAN ORIGINALE]:[TOT RETAIL]],3,FALSE)</f>
        <v>MAN</v>
      </c>
    </row>
    <row r="388" spans="1:6" x14ac:dyDescent="0.25">
      <c r="A388" s="11">
        <f t="shared" si="8"/>
        <v>5</v>
      </c>
      <c r="B388" s="11">
        <v>8057163272463</v>
      </c>
      <c r="C388" t="str">
        <f>VLOOKUP(B388,Tabella1[[EAN ORIGINALE]:[TOT RETAIL]],8,FALSE)</f>
        <v>8NZC67</v>
      </c>
      <c r="D388" t="str">
        <f>VLOOKUP(B388,Tabella1[[EAN ORIGINALE]:[TOT RETAIL]],12,FALSE)</f>
        <v>NAVY</v>
      </c>
      <c r="F388" t="str">
        <f>VLOOKUP(B388,Tabella1[[EAN ORIGINALE]:[TOT RETAIL]],3,FALSE)</f>
        <v>MAN</v>
      </c>
    </row>
    <row r="389" spans="1:6" x14ac:dyDescent="0.25">
      <c r="A389" s="11">
        <f t="shared" si="8"/>
        <v>5</v>
      </c>
      <c r="B389" s="11">
        <v>8057163272463</v>
      </c>
      <c r="C389" t="str">
        <f>VLOOKUP(B389,Tabella1[[EAN ORIGINALE]:[TOT RETAIL]],8,FALSE)</f>
        <v>8NZC67</v>
      </c>
      <c r="D389" t="str">
        <f>VLOOKUP(B389,Tabella1[[EAN ORIGINALE]:[TOT RETAIL]],12,FALSE)</f>
        <v>NAVY</v>
      </c>
      <c r="F389" t="str">
        <f>VLOOKUP(B389,Tabella1[[EAN ORIGINALE]:[TOT RETAIL]],3,FALSE)</f>
        <v>MAN</v>
      </c>
    </row>
    <row r="390" spans="1:6" x14ac:dyDescent="0.25">
      <c r="A390" s="11">
        <f t="shared" si="8"/>
        <v>5</v>
      </c>
      <c r="B390" s="11">
        <v>8057163272463</v>
      </c>
      <c r="C390" t="str">
        <f>VLOOKUP(B390,Tabella1[[EAN ORIGINALE]:[TOT RETAIL]],8,FALSE)</f>
        <v>8NZC67</v>
      </c>
      <c r="D390" t="str">
        <f>VLOOKUP(B390,Tabella1[[EAN ORIGINALE]:[TOT RETAIL]],12,FALSE)</f>
        <v>NAVY</v>
      </c>
      <c r="F390" t="str">
        <f>VLOOKUP(B390,Tabella1[[EAN ORIGINALE]:[TOT RETAIL]],3,FALSE)</f>
        <v>MAN</v>
      </c>
    </row>
    <row r="391" spans="1:6" x14ac:dyDescent="0.25">
      <c r="A391" s="11">
        <f t="shared" si="8"/>
        <v>5</v>
      </c>
      <c r="B391" s="11">
        <v>8057163272463</v>
      </c>
      <c r="C391" t="str">
        <f>VLOOKUP(B391,Tabella1[[EAN ORIGINALE]:[TOT RETAIL]],8,FALSE)</f>
        <v>8NZC67</v>
      </c>
      <c r="D391" t="str">
        <f>VLOOKUP(B391,Tabella1[[EAN ORIGINALE]:[TOT RETAIL]],12,FALSE)</f>
        <v>NAVY</v>
      </c>
      <c r="F391" t="str">
        <f>VLOOKUP(B391,Tabella1[[EAN ORIGINALE]:[TOT RETAIL]],3,FALSE)</f>
        <v>MAN</v>
      </c>
    </row>
    <row r="392" spans="1:6" x14ac:dyDescent="0.25">
      <c r="A392" s="11">
        <f t="shared" si="8"/>
        <v>5</v>
      </c>
      <c r="B392" s="11">
        <v>8057163272463</v>
      </c>
      <c r="C392" t="str">
        <f>VLOOKUP(B392,Tabella1[[EAN ORIGINALE]:[TOT RETAIL]],8,FALSE)</f>
        <v>8NZC67</v>
      </c>
      <c r="D392" t="str">
        <f>VLOOKUP(B392,Tabella1[[EAN ORIGINALE]:[TOT RETAIL]],12,FALSE)</f>
        <v>NAVY</v>
      </c>
      <c r="F392" t="str">
        <f>VLOOKUP(B392,Tabella1[[EAN ORIGINALE]:[TOT RETAIL]],3,FALSE)</f>
        <v>MAN</v>
      </c>
    </row>
    <row r="393" spans="1:6" x14ac:dyDescent="0.25">
      <c r="A393" s="11">
        <f t="shared" si="8"/>
        <v>5</v>
      </c>
      <c r="B393" s="11">
        <v>8057163272463</v>
      </c>
      <c r="C393" t="str">
        <f>VLOOKUP(B393,Tabella1[[EAN ORIGINALE]:[TOT RETAIL]],8,FALSE)</f>
        <v>8NZC67</v>
      </c>
      <c r="D393" t="str">
        <f>VLOOKUP(B393,Tabella1[[EAN ORIGINALE]:[TOT RETAIL]],12,FALSE)</f>
        <v>NAVY</v>
      </c>
      <c r="F393" t="str">
        <f>VLOOKUP(B393,Tabella1[[EAN ORIGINALE]:[TOT RETAIL]],3,FALSE)</f>
        <v>MAN</v>
      </c>
    </row>
    <row r="394" spans="1:6" x14ac:dyDescent="0.25">
      <c r="A394" s="11">
        <f t="shared" si="8"/>
        <v>5</v>
      </c>
      <c r="B394" s="11">
        <v>8057163272463</v>
      </c>
      <c r="C394" t="str">
        <f>VLOOKUP(B394,Tabella1[[EAN ORIGINALE]:[TOT RETAIL]],8,FALSE)</f>
        <v>8NZC67</v>
      </c>
      <c r="D394" t="str">
        <f>VLOOKUP(B394,Tabella1[[EAN ORIGINALE]:[TOT RETAIL]],12,FALSE)</f>
        <v>NAVY</v>
      </c>
      <c r="F394" t="str">
        <f>VLOOKUP(B394,Tabella1[[EAN ORIGINALE]:[TOT RETAIL]],3,FALSE)</f>
        <v>MAN</v>
      </c>
    </row>
    <row r="395" spans="1:6" x14ac:dyDescent="0.25">
      <c r="A395" s="11">
        <f t="shared" si="8"/>
        <v>5</v>
      </c>
      <c r="B395" s="11">
        <v>8057163272463</v>
      </c>
      <c r="C395" t="str">
        <f>VLOOKUP(B395,Tabella1[[EAN ORIGINALE]:[TOT RETAIL]],8,FALSE)</f>
        <v>8NZC67</v>
      </c>
      <c r="D395" t="str">
        <f>VLOOKUP(B395,Tabella1[[EAN ORIGINALE]:[TOT RETAIL]],12,FALSE)</f>
        <v>NAVY</v>
      </c>
      <c r="F395" t="str">
        <f>VLOOKUP(B395,Tabella1[[EAN ORIGINALE]:[TOT RETAIL]],3,FALSE)</f>
        <v>MAN</v>
      </c>
    </row>
    <row r="396" spans="1:6" x14ac:dyDescent="0.25">
      <c r="A396" s="11">
        <f t="shared" si="8"/>
        <v>5</v>
      </c>
      <c r="B396" s="11">
        <v>8057163272494</v>
      </c>
      <c r="C396" t="str">
        <f>VLOOKUP(B396,Tabella1[[EAN ORIGINALE]:[TOT RETAIL]],8,FALSE)</f>
        <v>8NZC67</v>
      </c>
      <c r="D396" t="str">
        <f>VLOOKUP(B396,Tabella1[[EAN ORIGINALE]:[TOT RETAIL]],12,FALSE)</f>
        <v>NAVY</v>
      </c>
      <c r="F396" t="str">
        <f>VLOOKUP(B396,Tabella1[[EAN ORIGINALE]:[TOT RETAIL]],3,FALSE)</f>
        <v>MAN</v>
      </c>
    </row>
    <row r="397" spans="1:6" x14ac:dyDescent="0.25">
      <c r="A397" s="11">
        <f t="shared" si="8"/>
        <v>5</v>
      </c>
      <c r="B397" s="11">
        <v>8057163272463</v>
      </c>
      <c r="C397" t="str">
        <f>VLOOKUP(B397,Tabella1[[EAN ORIGINALE]:[TOT RETAIL]],8,FALSE)</f>
        <v>8NZC67</v>
      </c>
      <c r="D397" t="str">
        <f>VLOOKUP(B397,Tabella1[[EAN ORIGINALE]:[TOT RETAIL]],12,FALSE)</f>
        <v>NAVY</v>
      </c>
      <c r="F397" t="str">
        <f>VLOOKUP(B397,Tabella1[[EAN ORIGINALE]:[TOT RETAIL]],3,FALSE)</f>
        <v>MAN</v>
      </c>
    </row>
    <row r="398" spans="1:6" x14ac:dyDescent="0.25">
      <c r="A398" s="11">
        <f t="shared" si="8"/>
        <v>5</v>
      </c>
      <c r="B398" s="11">
        <v>8057163272494</v>
      </c>
      <c r="C398" t="str">
        <f>VLOOKUP(B398,Tabella1[[EAN ORIGINALE]:[TOT RETAIL]],8,FALSE)</f>
        <v>8NZC67</v>
      </c>
      <c r="D398" t="str">
        <f>VLOOKUP(B398,Tabella1[[EAN ORIGINALE]:[TOT RETAIL]],12,FALSE)</f>
        <v>NAVY</v>
      </c>
      <c r="F398" t="str">
        <f>VLOOKUP(B398,Tabella1[[EAN ORIGINALE]:[TOT RETAIL]],3,FALSE)</f>
        <v>MAN</v>
      </c>
    </row>
    <row r="399" spans="1:6" x14ac:dyDescent="0.25">
      <c r="A399" s="11">
        <f t="shared" si="8"/>
        <v>5</v>
      </c>
      <c r="B399" s="11">
        <v>8057163272494</v>
      </c>
      <c r="C399" t="str">
        <f>VLOOKUP(B399,Tabella1[[EAN ORIGINALE]:[TOT RETAIL]],8,FALSE)</f>
        <v>8NZC67</v>
      </c>
      <c r="D399" t="str">
        <f>VLOOKUP(B399,Tabella1[[EAN ORIGINALE]:[TOT RETAIL]],12,FALSE)</f>
        <v>NAVY</v>
      </c>
      <c r="F399" t="str">
        <f>VLOOKUP(B399,Tabella1[[EAN ORIGINALE]:[TOT RETAIL]],3,FALSE)</f>
        <v>MAN</v>
      </c>
    </row>
    <row r="400" spans="1:6" x14ac:dyDescent="0.25">
      <c r="A400" s="11">
        <f t="shared" si="8"/>
        <v>5</v>
      </c>
      <c r="B400" s="11">
        <v>8057163272494</v>
      </c>
      <c r="C400" t="str">
        <f>VLOOKUP(B400,Tabella1[[EAN ORIGINALE]:[TOT RETAIL]],8,FALSE)</f>
        <v>8NZC67</v>
      </c>
      <c r="D400" t="str">
        <f>VLOOKUP(B400,Tabella1[[EAN ORIGINALE]:[TOT RETAIL]],12,FALSE)</f>
        <v>NAVY</v>
      </c>
      <c r="F400" t="str">
        <f>VLOOKUP(B400,Tabella1[[EAN ORIGINALE]:[TOT RETAIL]],3,FALSE)</f>
        <v>MAN</v>
      </c>
    </row>
    <row r="401" spans="1:6" x14ac:dyDescent="0.25">
      <c r="A401" s="11">
        <f t="shared" si="8"/>
        <v>5</v>
      </c>
      <c r="B401" s="11">
        <v>8057163272494</v>
      </c>
      <c r="C401" t="str">
        <f>VLOOKUP(B401,Tabella1[[EAN ORIGINALE]:[TOT RETAIL]],8,FALSE)</f>
        <v>8NZC67</v>
      </c>
      <c r="D401" t="str">
        <f>VLOOKUP(B401,Tabella1[[EAN ORIGINALE]:[TOT RETAIL]],12,FALSE)</f>
        <v>NAVY</v>
      </c>
      <c r="F401" t="str">
        <f>VLOOKUP(B401,Tabella1[[EAN ORIGINALE]:[TOT RETAIL]],3,FALSE)</f>
        <v>MAN</v>
      </c>
    </row>
    <row r="402" spans="1:6" x14ac:dyDescent="0.25">
      <c r="A402" s="11">
        <f t="shared" si="8"/>
        <v>5</v>
      </c>
      <c r="B402" s="11">
        <v>8057163272494</v>
      </c>
      <c r="C402" t="str">
        <f>VLOOKUP(B402,Tabella1[[EAN ORIGINALE]:[TOT RETAIL]],8,FALSE)</f>
        <v>8NZC67</v>
      </c>
      <c r="D402" t="str">
        <f>VLOOKUP(B402,Tabella1[[EAN ORIGINALE]:[TOT RETAIL]],12,FALSE)</f>
        <v>NAVY</v>
      </c>
      <c r="F402" t="str">
        <f>VLOOKUP(B402,Tabella1[[EAN ORIGINALE]:[TOT RETAIL]],3,FALSE)</f>
        <v>MAN</v>
      </c>
    </row>
    <row r="403" spans="1:6" x14ac:dyDescent="0.25">
      <c r="A403" s="11">
        <f t="shared" si="8"/>
        <v>5</v>
      </c>
      <c r="B403" s="11">
        <v>8057163272494</v>
      </c>
      <c r="C403" t="str">
        <f>VLOOKUP(B403,Tabella1[[EAN ORIGINALE]:[TOT RETAIL]],8,FALSE)</f>
        <v>8NZC67</v>
      </c>
      <c r="D403" t="str">
        <f>VLOOKUP(B403,Tabella1[[EAN ORIGINALE]:[TOT RETAIL]],12,FALSE)</f>
        <v>NAVY</v>
      </c>
      <c r="F403" t="str">
        <f>VLOOKUP(B403,Tabella1[[EAN ORIGINALE]:[TOT RETAIL]],3,FALSE)</f>
        <v>MAN</v>
      </c>
    </row>
    <row r="404" spans="1:6" x14ac:dyDescent="0.25">
      <c r="A404" s="11">
        <f t="shared" si="8"/>
        <v>5</v>
      </c>
      <c r="B404" s="11">
        <v>8057163272494</v>
      </c>
      <c r="C404" t="str">
        <f>VLOOKUP(B404,Tabella1[[EAN ORIGINALE]:[TOT RETAIL]],8,FALSE)</f>
        <v>8NZC67</v>
      </c>
      <c r="D404" t="str">
        <f>VLOOKUP(B404,Tabella1[[EAN ORIGINALE]:[TOT RETAIL]],12,FALSE)</f>
        <v>NAVY</v>
      </c>
      <c r="F404" t="str">
        <f>VLOOKUP(B404,Tabella1[[EAN ORIGINALE]:[TOT RETAIL]],3,FALSE)</f>
        <v>MAN</v>
      </c>
    </row>
    <row r="405" spans="1:6" x14ac:dyDescent="0.25">
      <c r="A405" s="11">
        <f t="shared" si="8"/>
        <v>5</v>
      </c>
      <c r="B405" s="11">
        <v>8057163272494</v>
      </c>
      <c r="C405" t="str">
        <f>VLOOKUP(B405,Tabella1[[EAN ORIGINALE]:[TOT RETAIL]],8,FALSE)</f>
        <v>8NZC67</v>
      </c>
      <c r="D405" t="str">
        <f>VLOOKUP(B405,Tabella1[[EAN ORIGINALE]:[TOT RETAIL]],12,FALSE)</f>
        <v>NAVY</v>
      </c>
      <c r="F405" t="str">
        <f>VLOOKUP(B405,Tabella1[[EAN ORIGINALE]:[TOT RETAIL]],3,FALSE)</f>
        <v>MAN</v>
      </c>
    </row>
    <row r="406" spans="1:6" x14ac:dyDescent="0.25">
      <c r="A406" s="11">
        <v>6</v>
      </c>
      <c r="B406" s="11">
        <v>8057163019723</v>
      </c>
      <c r="C406" t="e">
        <f>VLOOKUP(B406,Tabella1[[EAN ORIGINALE]:[TOT RETAIL]],8,FALSE)</f>
        <v>#N/A</v>
      </c>
      <c r="D406" t="e">
        <f>VLOOKUP(B406,Tabella1[[EAN ORIGINALE]:[TOT RETAIL]],12,FALSE)</f>
        <v>#N/A</v>
      </c>
      <c r="F406" t="e">
        <f>VLOOKUP(B406,Tabella1[[EAN ORIGINALE]:[TOT RETAIL]],3,FALSE)</f>
        <v>#N/A</v>
      </c>
    </row>
    <row r="407" spans="1:6" x14ac:dyDescent="0.25">
      <c r="A407" s="11">
        <f t="shared" ref="A407:A429" si="9">A406</f>
        <v>6</v>
      </c>
      <c r="B407" s="11">
        <v>8057163019730</v>
      </c>
      <c r="C407" t="str">
        <f>VLOOKUP(B407,Tabella1[[EAN ORIGINALE]:[TOT RETAIL]],8,FALSE)</f>
        <v>3LZC10</v>
      </c>
      <c r="D407" t="str">
        <f>VLOOKUP(B407,Tabella1[[EAN ORIGINALE]:[TOT RETAIL]],12,FALSE)</f>
        <v>WHITE</v>
      </c>
      <c r="F407" t="str">
        <f>VLOOKUP(B407,Tabella1[[EAN ORIGINALE]:[TOT RETAIL]],3,FALSE)</f>
        <v>MAN</v>
      </c>
    </row>
    <row r="408" spans="1:6" x14ac:dyDescent="0.25">
      <c r="A408" s="11">
        <f t="shared" si="9"/>
        <v>6</v>
      </c>
      <c r="B408" s="11">
        <v>8057163019723</v>
      </c>
      <c r="C408" t="e">
        <f>VLOOKUP(B408,Tabella1[[EAN ORIGINALE]:[TOT RETAIL]],8,FALSE)</f>
        <v>#N/A</v>
      </c>
      <c r="D408" t="e">
        <f>VLOOKUP(B408,Tabella1[[EAN ORIGINALE]:[TOT RETAIL]],12,FALSE)</f>
        <v>#N/A</v>
      </c>
      <c r="F408" t="e">
        <f>VLOOKUP(B408,Tabella1[[EAN ORIGINALE]:[TOT RETAIL]],3,FALSE)</f>
        <v>#N/A</v>
      </c>
    </row>
    <row r="409" spans="1:6" x14ac:dyDescent="0.25">
      <c r="A409" s="11">
        <f t="shared" si="9"/>
        <v>6</v>
      </c>
      <c r="B409" s="11">
        <v>8057163019730</v>
      </c>
      <c r="C409" t="str">
        <f>VLOOKUP(B409,Tabella1[[EAN ORIGINALE]:[TOT RETAIL]],8,FALSE)</f>
        <v>3LZC10</v>
      </c>
      <c r="D409" t="str">
        <f>VLOOKUP(B409,Tabella1[[EAN ORIGINALE]:[TOT RETAIL]],12,FALSE)</f>
        <v>WHITE</v>
      </c>
      <c r="F409" t="str">
        <f>VLOOKUP(B409,Tabella1[[EAN ORIGINALE]:[TOT RETAIL]],3,FALSE)</f>
        <v>MAN</v>
      </c>
    </row>
    <row r="410" spans="1:6" x14ac:dyDescent="0.25">
      <c r="A410" s="11">
        <f t="shared" si="9"/>
        <v>6</v>
      </c>
      <c r="B410" s="11">
        <v>8057163019730</v>
      </c>
      <c r="C410" t="str">
        <f>VLOOKUP(B410,Tabella1[[EAN ORIGINALE]:[TOT RETAIL]],8,FALSE)</f>
        <v>3LZC10</v>
      </c>
      <c r="D410" t="str">
        <f>VLOOKUP(B410,Tabella1[[EAN ORIGINALE]:[TOT RETAIL]],12,FALSE)</f>
        <v>WHITE</v>
      </c>
      <c r="F410" t="str">
        <f>VLOOKUP(B410,Tabella1[[EAN ORIGINALE]:[TOT RETAIL]],3,FALSE)</f>
        <v>MAN</v>
      </c>
    </row>
    <row r="411" spans="1:6" x14ac:dyDescent="0.25">
      <c r="A411" s="11">
        <f t="shared" si="9"/>
        <v>6</v>
      </c>
      <c r="B411" s="11">
        <v>8057163019730</v>
      </c>
      <c r="C411" t="str">
        <f>VLOOKUP(B411,Tabella1[[EAN ORIGINALE]:[TOT RETAIL]],8,FALSE)</f>
        <v>3LZC10</v>
      </c>
      <c r="D411" t="str">
        <f>VLOOKUP(B411,Tabella1[[EAN ORIGINALE]:[TOT RETAIL]],12,FALSE)</f>
        <v>WHITE</v>
      </c>
      <c r="F411" t="str">
        <f>VLOOKUP(B411,Tabella1[[EAN ORIGINALE]:[TOT RETAIL]],3,FALSE)</f>
        <v>MAN</v>
      </c>
    </row>
    <row r="412" spans="1:6" x14ac:dyDescent="0.25">
      <c r="A412" s="11">
        <f t="shared" si="9"/>
        <v>6</v>
      </c>
      <c r="B412" s="11">
        <v>8057163019730</v>
      </c>
      <c r="C412" t="str">
        <f>VLOOKUP(B412,Tabella1[[EAN ORIGINALE]:[TOT RETAIL]],8,FALSE)</f>
        <v>3LZC10</v>
      </c>
      <c r="D412" t="str">
        <f>VLOOKUP(B412,Tabella1[[EAN ORIGINALE]:[TOT RETAIL]],12,FALSE)</f>
        <v>WHITE</v>
      </c>
      <c r="F412" t="str">
        <f>VLOOKUP(B412,Tabella1[[EAN ORIGINALE]:[TOT RETAIL]],3,FALSE)</f>
        <v>MAN</v>
      </c>
    </row>
    <row r="413" spans="1:6" x14ac:dyDescent="0.25">
      <c r="A413" s="11">
        <f t="shared" si="9"/>
        <v>6</v>
      </c>
      <c r="B413" s="11">
        <v>8057163019730</v>
      </c>
      <c r="C413" t="str">
        <f>VLOOKUP(B413,Tabella1[[EAN ORIGINALE]:[TOT RETAIL]],8,FALSE)</f>
        <v>3LZC10</v>
      </c>
      <c r="D413" t="str">
        <f>VLOOKUP(B413,Tabella1[[EAN ORIGINALE]:[TOT RETAIL]],12,FALSE)</f>
        <v>WHITE</v>
      </c>
      <c r="F413" t="str">
        <f>VLOOKUP(B413,Tabella1[[EAN ORIGINALE]:[TOT RETAIL]],3,FALSE)</f>
        <v>MAN</v>
      </c>
    </row>
    <row r="414" spans="1:6" x14ac:dyDescent="0.25">
      <c r="A414" s="11">
        <f t="shared" si="9"/>
        <v>6</v>
      </c>
      <c r="B414" s="11">
        <v>8057163019716</v>
      </c>
      <c r="C414" t="str">
        <f>VLOOKUP(B414,Tabella1[[EAN ORIGINALE]:[TOT RETAIL]],8,FALSE)</f>
        <v>3LZC10</v>
      </c>
      <c r="D414" t="str">
        <f>VLOOKUP(B414,Tabella1[[EAN ORIGINALE]:[TOT RETAIL]],12,FALSE)</f>
        <v>WHITE</v>
      </c>
      <c r="F414" t="str">
        <f>VLOOKUP(B414,Tabella1[[EAN ORIGINALE]:[TOT RETAIL]],3,FALSE)</f>
        <v>MAN</v>
      </c>
    </row>
    <row r="415" spans="1:6" x14ac:dyDescent="0.25">
      <c r="A415" s="11">
        <f t="shared" si="9"/>
        <v>6</v>
      </c>
      <c r="B415" s="11">
        <v>8057163019716</v>
      </c>
      <c r="C415" t="str">
        <f>VLOOKUP(B415,Tabella1[[EAN ORIGINALE]:[TOT RETAIL]],8,FALSE)</f>
        <v>3LZC10</v>
      </c>
      <c r="D415" t="str">
        <f>VLOOKUP(B415,Tabella1[[EAN ORIGINALE]:[TOT RETAIL]],12,FALSE)</f>
        <v>WHITE</v>
      </c>
      <c r="F415" t="str">
        <f>VLOOKUP(B415,Tabella1[[EAN ORIGINALE]:[TOT RETAIL]],3,FALSE)</f>
        <v>MAN</v>
      </c>
    </row>
    <row r="416" spans="1:6" x14ac:dyDescent="0.25">
      <c r="A416" s="11">
        <f t="shared" si="9"/>
        <v>6</v>
      </c>
      <c r="B416" s="11">
        <v>8057163019730</v>
      </c>
      <c r="C416" t="str">
        <f>VLOOKUP(B416,Tabella1[[EAN ORIGINALE]:[TOT RETAIL]],8,FALSE)</f>
        <v>3LZC10</v>
      </c>
      <c r="D416" t="str">
        <f>VLOOKUP(B416,Tabella1[[EAN ORIGINALE]:[TOT RETAIL]],12,FALSE)</f>
        <v>WHITE</v>
      </c>
      <c r="F416" t="str">
        <f>VLOOKUP(B416,Tabella1[[EAN ORIGINALE]:[TOT RETAIL]],3,FALSE)</f>
        <v>MAN</v>
      </c>
    </row>
    <row r="417" spans="1:6" x14ac:dyDescent="0.25">
      <c r="A417" s="11">
        <f t="shared" si="9"/>
        <v>6</v>
      </c>
      <c r="B417" s="11">
        <v>8057163019716</v>
      </c>
      <c r="C417" t="str">
        <f>VLOOKUP(B417,Tabella1[[EAN ORIGINALE]:[TOT RETAIL]],8,FALSE)</f>
        <v>3LZC10</v>
      </c>
      <c r="D417" t="str">
        <f>VLOOKUP(B417,Tabella1[[EAN ORIGINALE]:[TOT RETAIL]],12,FALSE)</f>
        <v>WHITE</v>
      </c>
      <c r="F417" t="str">
        <f>VLOOKUP(B417,Tabella1[[EAN ORIGINALE]:[TOT RETAIL]],3,FALSE)</f>
        <v>MAN</v>
      </c>
    </row>
    <row r="418" spans="1:6" x14ac:dyDescent="0.25">
      <c r="A418" s="11">
        <f t="shared" si="9"/>
        <v>6</v>
      </c>
      <c r="B418" s="11">
        <v>8057163019716</v>
      </c>
      <c r="C418" t="str">
        <f>VLOOKUP(B418,Tabella1[[EAN ORIGINALE]:[TOT RETAIL]],8,FALSE)</f>
        <v>3LZC10</v>
      </c>
      <c r="D418" t="str">
        <f>VLOOKUP(B418,Tabella1[[EAN ORIGINALE]:[TOT RETAIL]],12,FALSE)</f>
        <v>WHITE</v>
      </c>
      <c r="F418" t="str">
        <f>VLOOKUP(B418,Tabella1[[EAN ORIGINALE]:[TOT RETAIL]],3,FALSE)</f>
        <v>MAN</v>
      </c>
    </row>
    <row r="419" spans="1:6" x14ac:dyDescent="0.25">
      <c r="A419" s="11">
        <f t="shared" si="9"/>
        <v>6</v>
      </c>
      <c r="B419" s="11">
        <v>8057163019730</v>
      </c>
      <c r="C419" t="str">
        <f>VLOOKUP(B419,Tabella1[[EAN ORIGINALE]:[TOT RETAIL]],8,FALSE)</f>
        <v>3LZC10</v>
      </c>
      <c r="D419" t="str">
        <f>VLOOKUP(B419,Tabella1[[EAN ORIGINALE]:[TOT RETAIL]],12,FALSE)</f>
        <v>WHITE</v>
      </c>
      <c r="F419" t="str">
        <f>VLOOKUP(B419,Tabella1[[EAN ORIGINALE]:[TOT RETAIL]],3,FALSE)</f>
        <v>MAN</v>
      </c>
    </row>
    <row r="420" spans="1:6" x14ac:dyDescent="0.25">
      <c r="A420" s="11">
        <f t="shared" si="9"/>
        <v>6</v>
      </c>
      <c r="B420" s="11">
        <v>8057163019730</v>
      </c>
      <c r="C420" t="str">
        <f>VLOOKUP(B420,Tabella1[[EAN ORIGINALE]:[TOT RETAIL]],8,FALSE)</f>
        <v>3LZC10</v>
      </c>
      <c r="D420" t="str">
        <f>VLOOKUP(B420,Tabella1[[EAN ORIGINALE]:[TOT RETAIL]],12,FALSE)</f>
        <v>WHITE</v>
      </c>
      <c r="F420" t="str">
        <f>VLOOKUP(B420,Tabella1[[EAN ORIGINALE]:[TOT RETAIL]],3,FALSE)</f>
        <v>MAN</v>
      </c>
    </row>
    <row r="421" spans="1:6" x14ac:dyDescent="0.25">
      <c r="A421" s="11">
        <f t="shared" si="9"/>
        <v>6</v>
      </c>
      <c r="B421" s="11">
        <v>8057163019716</v>
      </c>
      <c r="C421" t="str">
        <f>VLOOKUP(B421,Tabella1[[EAN ORIGINALE]:[TOT RETAIL]],8,FALSE)</f>
        <v>3LZC10</v>
      </c>
      <c r="D421" t="str">
        <f>VLOOKUP(B421,Tabella1[[EAN ORIGINALE]:[TOT RETAIL]],12,FALSE)</f>
        <v>WHITE</v>
      </c>
      <c r="F421" t="str">
        <f>VLOOKUP(B421,Tabella1[[EAN ORIGINALE]:[TOT RETAIL]],3,FALSE)</f>
        <v>MAN</v>
      </c>
    </row>
    <row r="422" spans="1:6" x14ac:dyDescent="0.25">
      <c r="A422" s="11">
        <f t="shared" si="9"/>
        <v>6</v>
      </c>
      <c r="B422" s="11">
        <v>8057163019716</v>
      </c>
      <c r="C422" t="str">
        <f>VLOOKUP(B422,Tabella1[[EAN ORIGINALE]:[TOT RETAIL]],8,FALSE)</f>
        <v>3LZC10</v>
      </c>
      <c r="D422" t="str">
        <f>VLOOKUP(B422,Tabella1[[EAN ORIGINALE]:[TOT RETAIL]],12,FALSE)</f>
        <v>WHITE</v>
      </c>
      <c r="F422" t="str">
        <f>VLOOKUP(B422,Tabella1[[EAN ORIGINALE]:[TOT RETAIL]],3,FALSE)</f>
        <v>MAN</v>
      </c>
    </row>
    <row r="423" spans="1:6" x14ac:dyDescent="0.25">
      <c r="A423" s="11">
        <f t="shared" si="9"/>
        <v>6</v>
      </c>
      <c r="B423" s="11">
        <v>8057163019716</v>
      </c>
      <c r="C423" t="str">
        <f>VLOOKUP(B423,Tabella1[[EAN ORIGINALE]:[TOT RETAIL]],8,FALSE)</f>
        <v>3LZC10</v>
      </c>
      <c r="D423" t="str">
        <f>VLOOKUP(B423,Tabella1[[EAN ORIGINALE]:[TOT RETAIL]],12,FALSE)</f>
        <v>WHITE</v>
      </c>
      <c r="F423" t="str">
        <f>VLOOKUP(B423,Tabella1[[EAN ORIGINALE]:[TOT RETAIL]],3,FALSE)</f>
        <v>MAN</v>
      </c>
    </row>
    <row r="424" spans="1:6" x14ac:dyDescent="0.25">
      <c r="A424" s="11">
        <f t="shared" si="9"/>
        <v>6</v>
      </c>
      <c r="B424" s="11">
        <v>8057163019716</v>
      </c>
      <c r="C424" t="str">
        <f>VLOOKUP(B424,Tabella1[[EAN ORIGINALE]:[TOT RETAIL]],8,FALSE)</f>
        <v>3LZC10</v>
      </c>
      <c r="D424" t="str">
        <f>VLOOKUP(B424,Tabella1[[EAN ORIGINALE]:[TOT RETAIL]],12,FALSE)</f>
        <v>WHITE</v>
      </c>
      <c r="F424" t="str">
        <f>VLOOKUP(B424,Tabella1[[EAN ORIGINALE]:[TOT RETAIL]],3,FALSE)</f>
        <v>MAN</v>
      </c>
    </row>
    <row r="425" spans="1:6" x14ac:dyDescent="0.25">
      <c r="A425" s="11">
        <f t="shared" si="9"/>
        <v>6</v>
      </c>
      <c r="B425" s="11">
        <v>8057163019716</v>
      </c>
      <c r="C425" t="str">
        <f>VLOOKUP(B425,Tabella1[[EAN ORIGINALE]:[TOT RETAIL]],8,FALSE)</f>
        <v>3LZC10</v>
      </c>
      <c r="D425" t="str">
        <f>VLOOKUP(B425,Tabella1[[EAN ORIGINALE]:[TOT RETAIL]],12,FALSE)</f>
        <v>WHITE</v>
      </c>
      <c r="F425" t="str">
        <f>VLOOKUP(B425,Tabella1[[EAN ORIGINALE]:[TOT RETAIL]],3,FALSE)</f>
        <v>MAN</v>
      </c>
    </row>
    <row r="426" spans="1:6" x14ac:dyDescent="0.25">
      <c r="A426" s="11">
        <f t="shared" si="9"/>
        <v>6</v>
      </c>
      <c r="B426" s="11">
        <v>8057163019716</v>
      </c>
      <c r="C426" t="str">
        <f>VLOOKUP(B426,Tabella1[[EAN ORIGINALE]:[TOT RETAIL]],8,FALSE)</f>
        <v>3LZC10</v>
      </c>
      <c r="D426" t="str">
        <f>VLOOKUP(B426,Tabella1[[EAN ORIGINALE]:[TOT RETAIL]],12,FALSE)</f>
        <v>WHITE</v>
      </c>
      <c r="F426" t="str">
        <f>VLOOKUP(B426,Tabella1[[EAN ORIGINALE]:[TOT RETAIL]],3,FALSE)</f>
        <v>MAN</v>
      </c>
    </row>
    <row r="427" spans="1:6" x14ac:dyDescent="0.25">
      <c r="A427" s="11">
        <f t="shared" si="9"/>
        <v>6</v>
      </c>
      <c r="B427" s="11">
        <v>8057163019716</v>
      </c>
      <c r="C427" t="str">
        <f>VLOOKUP(B427,Tabella1[[EAN ORIGINALE]:[TOT RETAIL]],8,FALSE)</f>
        <v>3LZC10</v>
      </c>
      <c r="D427" t="str">
        <f>VLOOKUP(B427,Tabella1[[EAN ORIGINALE]:[TOT RETAIL]],12,FALSE)</f>
        <v>WHITE</v>
      </c>
      <c r="F427" t="str">
        <f>VLOOKUP(B427,Tabella1[[EAN ORIGINALE]:[TOT RETAIL]],3,FALSE)</f>
        <v>MAN</v>
      </c>
    </row>
    <row r="428" spans="1:6" x14ac:dyDescent="0.25">
      <c r="A428" s="11">
        <f t="shared" si="9"/>
        <v>6</v>
      </c>
      <c r="B428" s="11">
        <v>8057163019716</v>
      </c>
      <c r="C428" t="str">
        <f>VLOOKUP(B428,Tabella1[[EAN ORIGINALE]:[TOT RETAIL]],8,FALSE)</f>
        <v>3LZC10</v>
      </c>
      <c r="D428" t="str">
        <f>VLOOKUP(B428,Tabella1[[EAN ORIGINALE]:[TOT RETAIL]],12,FALSE)</f>
        <v>WHITE</v>
      </c>
      <c r="F428" t="str">
        <f>VLOOKUP(B428,Tabella1[[EAN ORIGINALE]:[TOT RETAIL]],3,FALSE)</f>
        <v>MAN</v>
      </c>
    </row>
    <row r="429" spans="1:6" x14ac:dyDescent="0.25">
      <c r="A429" s="11">
        <f t="shared" si="9"/>
        <v>6</v>
      </c>
      <c r="B429" s="11">
        <v>8057163019716</v>
      </c>
      <c r="C429" t="str">
        <f>VLOOKUP(B429,Tabella1[[EAN ORIGINALE]:[TOT RETAIL]],8,FALSE)</f>
        <v>3LZC10</v>
      </c>
      <c r="D429" t="str">
        <f>VLOOKUP(B429,Tabella1[[EAN ORIGINALE]:[TOT RETAIL]],12,FALSE)</f>
        <v>WHITE</v>
      </c>
      <c r="F429" t="str">
        <f>VLOOKUP(B429,Tabella1[[EAN ORIGINALE]:[TOT RETAIL]],3,FALSE)</f>
        <v>MAN</v>
      </c>
    </row>
    <row r="430" spans="1:6" x14ac:dyDescent="0.25">
      <c r="A430" s="11">
        <v>7</v>
      </c>
      <c r="B430" s="11">
        <v>8058644503892</v>
      </c>
      <c r="C430" t="str">
        <f>VLOOKUP(B430,Tabella1[[EAN ORIGINALE]:[TOT RETAIL]],8,FALSE)</f>
        <v>8NZF71</v>
      </c>
      <c r="D430" t="str">
        <f>VLOOKUP(B430,Tabella1[[EAN ORIGINALE]:[TOT RETAIL]],12,FALSE)</f>
        <v>NAVY</v>
      </c>
      <c r="F430" t="str">
        <f>VLOOKUP(B430,Tabella1[[EAN ORIGINALE]:[TOT RETAIL]],3,FALSE)</f>
        <v>MAN</v>
      </c>
    </row>
    <row r="431" spans="1:6" x14ac:dyDescent="0.25">
      <c r="A431" s="11">
        <f t="shared" ref="A431:A478" si="10">A430</f>
        <v>7</v>
      </c>
      <c r="B431" s="11">
        <v>8057163025175</v>
      </c>
      <c r="C431" t="str">
        <f>VLOOKUP(B431,Tabella1[[EAN ORIGINALE]:[TOT RETAIL]],8,FALSE)</f>
        <v>3LZFAM</v>
      </c>
      <c r="D431" t="str">
        <f>VLOOKUP(B431,Tabella1[[EAN ORIGINALE]:[TOT RETAIL]],12,FALSE)</f>
        <v>NAVY BLAZER</v>
      </c>
      <c r="F431" t="str">
        <f>VLOOKUP(B431,Tabella1[[EAN ORIGINALE]:[TOT RETAIL]],3,FALSE)</f>
        <v>MAN</v>
      </c>
    </row>
    <row r="432" spans="1:6" x14ac:dyDescent="0.25">
      <c r="A432" s="11">
        <f t="shared" si="10"/>
        <v>7</v>
      </c>
      <c r="B432" s="11">
        <v>8057163025168</v>
      </c>
      <c r="C432" t="e">
        <f>VLOOKUP(B432,Tabella1[[EAN ORIGINALE]:[TOT RETAIL]],8,FALSE)</f>
        <v>#N/A</v>
      </c>
      <c r="D432" t="e">
        <f>VLOOKUP(B432,Tabella1[[EAN ORIGINALE]:[TOT RETAIL]],12,FALSE)</f>
        <v>#N/A</v>
      </c>
      <c r="F432" t="e">
        <f>VLOOKUP(B432,Tabella1[[EAN ORIGINALE]:[TOT RETAIL]],3,FALSE)</f>
        <v>#N/A</v>
      </c>
    </row>
    <row r="433" spans="1:6" x14ac:dyDescent="0.25">
      <c r="A433" s="11">
        <f t="shared" si="10"/>
        <v>7</v>
      </c>
      <c r="B433" s="11">
        <v>8058644504271</v>
      </c>
      <c r="C433" t="str">
        <f>VLOOKUP(B433,Tabella1[[EAN ORIGINALE]:[TOT RETAIL]],8,FALSE)</f>
        <v>8NFZ80</v>
      </c>
      <c r="D433" t="str">
        <f>VLOOKUP(B433,Tabella1[[EAN ORIGINALE]:[TOT RETAIL]],12,FALSE)</f>
        <v>BLACK</v>
      </c>
      <c r="F433" t="str">
        <f>VLOOKUP(B433,Tabella1[[EAN ORIGINALE]:[TOT RETAIL]],3,FALSE)</f>
        <v>MAN</v>
      </c>
    </row>
    <row r="434" spans="1:6" x14ac:dyDescent="0.25">
      <c r="A434" s="11">
        <f t="shared" si="10"/>
        <v>7</v>
      </c>
      <c r="B434" s="11">
        <v>8058644503892</v>
      </c>
      <c r="C434" t="str">
        <f>VLOOKUP(B434,Tabella1[[EAN ORIGINALE]:[TOT RETAIL]],8,FALSE)</f>
        <v>8NZF71</v>
      </c>
      <c r="D434" t="str">
        <f>VLOOKUP(B434,Tabella1[[EAN ORIGINALE]:[TOT RETAIL]],12,FALSE)</f>
        <v>NAVY</v>
      </c>
      <c r="F434" t="str">
        <f>VLOOKUP(B434,Tabella1[[EAN ORIGINALE]:[TOT RETAIL]],3,FALSE)</f>
        <v>MAN</v>
      </c>
    </row>
    <row r="435" spans="1:6" x14ac:dyDescent="0.25">
      <c r="A435" s="11">
        <f t="shared" si="10"/>
        <v>7</v>
      </c>
      <c r="B435" s="11">
        <v>8058644503892</v>
      </c>
      <c r="C435" t="str">
        <f>VLOOKUP(B435,Tabella1[[EAN ORIGINALE]:[TOT RETAIL]],8,FALSE)</f>
        <v>8NZF71</v>
      </c>
      <c r="D435" t="str">
        <f>VLOOKUP(B435,Tabella1[[EAN ORIGINALE]:[TOT RETAIL]],12,FALSE)</f>
        <v>NAVY</v>
      </c>
      <c r="F435" t="str">
        <f>VLOOKUP(B435,Tabella1[[EAN ORIGINALE]:[TOT RETAIL]],3,FALSE)</f>
        <v>MAN</v>
      </c>
    </row>
    <row r="436" spans="1:6" x14ac:dyDescent="0.25">
      <c r="A436" s="11">
        <f t="shared" si="10"/>
        <v>7</v>
      </c>
      <c r="B436" s="11">
        <v>8058644503892</v>
      </c>
      <c r="C436" t="str">
        <f>VLOOKUP(B436,Tabella1[[EAN ORIGINALE]:[TOT RETAIL]],8,FALSE)</f>
        <v>8NZF71</v>
      </c>
      <c r="D436" t="str">
        <f>VLOOKUP(B436,Tabella1[[EAN ORIGINALE]:[TOT RETAIL]],12,FALSE)</f>
        <v>NAVY</v>
      </c>
      <c r="F436" t="str">
        <f>VLOOKUP(B436,Tabella1[[EAN ORIGINALE]:[TOT RETAIL]],3,FALSE)</f>
        <v>MAN</v>
      </c>
    </row>
    <row r="437" spans="1:6" x14ac:dyDescent="0.25">
      <c r="A437" s="11">
        <f t="shared" si="10"/>
        <v>7</v>
      </c>
      <c r="B437" s="11">
        <v>8058644503915</v>
      </c>
      <c r="C437" t="str">
        <f>VLOOKUP(B437,Tabella1[[EAN ORIGINALE]:[TOT RETAIL]],8,FALSE)</f>
        <v>8NZF71</v>
      </c>
      <c r="D437" t="str">
        <f>VLOOKUP(B437,Tabella1[[EAN ORIGINALE]:[TOT RETAIL]],12,FALSE)</f>
        <v>NAVY</v>
      </c>
      <c r="F437" t="str">
        <f>VLOOKUP(B437,Tabella1[[EAN ORIGINALE]:[TOT RETAIL]],3,FALSE)</f>
        <v>MAN</v>
      </c>
    </row>
    <row r="438" spans="1:6" x14ac:dyDescent="0.25">
      <c r="A438" s="11">
        <f t="shared" si="10"/>
        <v>7</v>
      </c>
      <c r="B438" s="11">
        <v>8058644503915</v>
      </c>
      <c r="C438" t="str">
        <f>VLOOKUP(B438,Tabella1[[EAN ORIGINALE]:[TOT RETAIL]],8,FALSE)</f>
        <v>8NZF71</v>
      </c>
      <c r="D438" t="str">
        <f>VLOOKUP(B438,Tabella1[[EAN ORIGINALE]:[TOT RETAIL]],12,FALSE)</f>
        <v>NAVY</v>
      </c>
      <c r="F438" t="str">
        <f>VLOOKUP(B438,Tabella1[[EAN ORIGINALE]:[TOT RETAIL]],3,FALSE)</f>
        <v>MAN</v>
      </c>
    </row>
    <row r="439" spans="1:6" x14ac:dyDescent="0.25">
      <c r="A439" s="11">
        <f t="shared" si="10"/>
        <v>7</v>
      </c>
      <c r="B439" s="11">
        <v>8058644503915</v>
      </c>
      <c r="C439" t="str">
        <f>VLOOKUP(B439,Tabella1[[EAN ORIGINALE]:[TOT RETAIL]],8,FALSE)</f>
        <v>8NZF71</v>
      </c>
      <c r="D439" t="str">
        <f>VLOOKUP(B439,Tabella1[[EAN ORIGINALE]:[TOT RETAIL]],12,FALSE)</f>
        <v>NAVY</v>
      </c>
      <c r="F439" t="str">
        <f>VLOOKUP(B439,Tabella1[[EAN ORIGINALE]:[TOT RETAIL]],3,FALSE)</f>
        <v>MAN</v>
      </c>
    </row>
    <row r="440" spans="1:6" x14ac:dyDescent="0.25">
      <c r="A440" s="11">
        <f t="shared" si="10"/>
        <v>7</v>
      </c>
      <c r="B440" s="11">
        <v>8058644503915</v>
      </c>
      <c r="C440" t="str">
        <f>VLOOKUP(B440,Tabella1[[EAN ORIGINALE]:[TOT RETAIL]],8,FALSE)</f>
        <v>8NZF71</v>
      </c>
      <c r="D440" t="str">
        <f>VLOOKUP(B440,Tabella1[[EAN ORIGINALE]:[TOT RETAIL]],12,FALSE)</f>
        <v>NAVY</v>
      </c>
      <c r="F440" t="str">
        <f>VLOOKUP(B440,Tabella1[[EAN ORIGINALE]:[TOT RETAIL]],3,FALSE)</f>
        <v>MAN</v>
      </c>
    </row>
    <row r="441" spans="1:6" x14ac:dyDescent="0.25">
      <c r="A441" s="11">
        <f t="shared" si="10"/>
        <v>7</v>
      </c>
      <c r="B441" s="11">
        <v>8058644503922</v>
      </c>
      <c r="C441" t="str">
        <f>VLOOKUP(B441,Tabella1[[EAN ORIGINALE]:[TOT RETAIL]],8,FALSE)</f>
        <v>8NZF71</v>
      </c>
      <c r="D441" t="str">
        <f>VLOOKUP(B441,Tabella1[[EAN ORIGINALE]:[TOT RETAIL]],12,FALSE)</f>
        <v>NAVY</v>
      </c>
      <c r="F441" t="str">
        <f>VLOOKUP(B441,Tabella1[[EAN ORIGINALE]:[TOT RETAIL]],3,FALSE)</f>
        <v>MAN</v>
      </c>
    </row>
    <row r="442" spans="1:6" x14ac:dyDescent="0.25">
      <c r="A442" s="11">
        <f t="shared" si="10"/>
        <v>7</v>
      </c>
      <c r="B442" s="11">
        <v>8058644503922</v>
      </c>
      <c r="C442" t="str">
        <f>VLOOKUP(B442,Tabella1[[EAN ORIGINALE]:[TOT RETAIL]],8,FALSE)</f>
        <v>8NZF71</v>
      </c>
      <c r="D442" t="str">
        <f>VLOOKUP(B442,Tabella1[[EAN ORIGINALE]:[TOT RETAIL]],12,FALSE)</f>
        <v>NAVY</v>
      </c>
      <c r="F442" t="str">
        <f>VLOOKUP(B442,Tabella1[[EAN ORIGINALE]:[TOT RETAIL]],3,FALSE)</f>
        <v>MAN</v>
      </c>
    </row>
    <row r="443" spans="1:6" x14ac:dyDescent="0.25">
      <c r="A443" s="11">
        <f t="shared" si="10"/>
        <v>7</v>
      </c>
      <c r="B443" s="11">
        <v>8058644503922</v>
      </c>
      <c r="C443" t="str">
        <f>VLOOKUP(B443,Tabella1[[EAN ORIGINALE]:[TOT RETAIL]],8,FALSE)</f>
        <v>8NZF71</v>
      </c>
      <c r="D443" t="str">
        <f>VLOOKUP(B443,Tabella1[[EAN ORIGINALE]:[TOT RETAIL]],12,FALSE)</f>
        <v>NAVY</v>
      </c>
      <c r="F443" t="str">
        <f>VLOOKUP(B443,Tabella1[[EAN ORIGINALE]:[TOT RETAIL]],3,FALSE)</f>
        <v>MAN</v>
      </c>
    </row>
    <row r="444" spans="1:6" x14ac:dyDescent="0.25">
      <c r="A444" s="11">
        <f t="shared" si="10"/>
        <v>7</v>
      </c>
      <c r="B444" s="11">
        <v>8057163025175</v>
      </c>
      <c r="C444" t="str">
        <f>VLOOKUP(B444,Tabella1[[EAN ORIGINALE]:[TOT RETAIL]],8,FALSE)</f>
        <v>3LZFAM</v>
      </c>
      <c r="D444" t="str">
        <f>VLOOKUP(B444,Tabella1[[EAN ORIGINALE]:[TOT RETAIL]],12,FALSE)</f>
        <v>NAVY BLAZER</v>
      </c>
      <c r="F444" t="str">
        <f>VLOOKUP(B444,Tabella1[[EAN ORIGINALE]:[TOT RETAIL]],3,FALSE)</f>
        <v>MAN</v>
      </c>
    </row>
    <row r="445" spans="1:6" x14ac:dyDescent="0.25">
      <c r="A445" s="11">
        <f t="shared" si="10"/>
        <v>7</v>
      </c>
      <c r="B445" s="11">
        <v>8058644503786</v>
      </c>
      <c r="C445" t="str">
        <f>VLOOKUP(B445,Tabella1[[EAN ORIGINALE]:[TOT RETAIL]],8,FALSE)</f>
        <v>8NZF71</v>
      </c>
      <c r="D445" t="str">
        <f>VLOOKUP(B445,Tabella1[[EAN ORIGINALE]:[TOT RETAIL]],12,FALSE)</f>
        <v>BLACK</v>
      </c>
      <c r="F445" t="str">
        <f>VLOOKUP(B445,Tabella1[[EAN ORIGINALE]:[TOT RETAIL]],3,FALSE)</f>
        <v>MAN</v>
      </c>
    </row>
    <row r="446" spans="1:6" x14ac:dyDescent="0.25">
      <c r="A446" s="11">
        <f t="shared" si="10"/>
        <v>7</v>
      </c>
      <c r="B446" s="11">
        <v>8058644503915</v>
      </c>
      <c r="C446" t="str">
        <f>VLOOKUP(B446,Tabella1[[EAN ORIGINALE]:[TOT RETAIL]],8,FALSE)</f>
        <v>8NZF71</v>
      </c>
      <c r="D446" t="str">
        <f>VLOOKUP(B446,Tabella1[[EAN ORIGINALE]:[TOT RETAIL]],12,FALSE)</f>
        <v>NAVY</v>
      </c>
      <c r="F446" t="str">
        <f>VLOOKUP(B446,Tabella1[[EAN ORIGINALE]:[TOT RETAIL]],3,FALSE)</f>
        <v>MAN</v>
      </c>
    </row>
    <row r="447" spans="1:6" x14ac:dyDescent="0.25">
      <c r="A447" s="11">
        <f t="shared" si="10"/>
        <v>7</v>
      </c>
      <c r="B447" s="11">
        <v>8058644503786</v>
      </c>
      <c r="C447" t="str">
        <f>VLOOKUP(B447,Tabella1[[EAN ORIGINALE]:[TOT RETAIL]],8,FALSE)</f>
        <v>8NZF71</v>
      </c>
      <c r="D447" t="str">
        <f>VLOOKUP(B447,Tabella1[[EAN ORIGINALE]:[TOT RETAIL]],12,FALSE)</f>
        <v>BLACK</v>
      </c>
      <c r="F447" t="str">
        <f>VLOOKUP(B447,Tabella1[[EAN ORIGINALE]:[TOT RETAIL]],3,FALSE)</f>
        <v>MAN</v>
      </c>
    </row>
    <row r="448" spans="1:6" x14ac:dyDescent="0.25">
      <c r="A448" s="11">
        <f t="shared" si="10"/>
        <v>7</v>
      </c>
      <c r="B448" s="11">
        <v>8058644503786</v>
      </c>
      <c r="C448" t="str">
        <f>VLOOKUP(B448,Tabella1[[EAN ORIGINALE]:[TOT RETAIL]],8,FALSE)</f>
        <v>8NZF71</v>
      </c>
      <c r="D448" t="str">
        <f>VLOOKUP(B448,Tabella1[[EAN ORIGINALE]:[TOT RETAIL]],12,FALSE)</f>
        <v>BLACK</v>
      </c>
      <c r="F448" t="str">
        <f>VLOOKUP(B448,Tabella1[[EAN ORIGINALE]:[TOT RETAIL]],3,FALSE)</f>
        <v>MAN</v>
      </c>
    </row>
    <row r="449" spans="1:6" x14ac:dyDescent="0.25">
      <c r="A449" s="11">
        <f t="shared" si="10"/>
        <v>7</v>
      </c>
      <c r="B449" s="11">
        <v>8058644503892</v>
      </c>
      <c r="C449" t="str">
        <f>VLOOKUP(B449,Tabella1[[EAN ORIGINALE]:[TOT RETAIL]],8,FALSE)</f>
        <v>8NZF71</v>
      </c>
      <c r="D449" t="str">
        <f>VLOOKUP(B449,Tabella1[[EAN ORIGINALE]:[TOT RETAIL]],12,FALSE)</f>
        <v>NAVY</v>
      </c>
      <c r="F449" t="str">
        <f>VLOOKUP(B449,Tabella1[[EAN ORIGINALE]:[TOT RETAIL]],3,FALSE)</f>
        <v>MAN</v>
      </c>
    </row>
    <row r="450" spans="1:6" x14ac:dyDescent="0.25">
      <c r="A450" s="11">
        <f t="shared" si="10"/>
        <v>7</v>
      </c>
      <c r="B450" s="11">
        <v>8058644503786</v>
      </c>
      <c r="C450" t="str">
        <f>VLOOKUP(B450,Tabella1[[EAN ORIGINALE]:[TOT RETAIL]],8,FALSE)</f>
        <v>8NZF71</v>
      </c>
      <c r="D450" t="str">
        <f>VLOOKUP(B450,Tabella1[[EAN ORIGINALE]:[TOT RETAIL]],12,FALSE)</f>
        <v>BLACK</v>
      </c>
      <c r="F450" t="str">
        <f>VLOOKUP(B450,Tabella1[[EAN ORIGINALE]:[TOT RETAIL]],3,FALSE)</f>
        <v>MAN</v>
      </c>
    </row>
    <row r="451" spans="1:6" x14ac:dyDescent="0.25">
      <c r="A451" s="11">
        <f t="shared" si="10"/>
        <v>7</v>
      </c>
      <c r="B451" s="11">
        <v>8058644503786</v>
      </c>
      <c r="C451" t="str">
        <f>VLOOKUP(B451,Tabella1[[EAN ORIGINALE]:[TOT RETAIL]],8,FALSE)</f>
        <v>8NZF71</v>
      </c>
      <c r="D451" t="str">
        <f>VLOOKUP(B451,Tabella1[[EAN ORIGINALE]:[TOT RETAIL]],12,FALSE)</f>
        <v>BLACK</v>
      </c>
      <c r="F451" t="str">
        <f>VLOOKUP(B451,Tabella1[[EAN ORIGINALE]:[TOT RETAIL]],3,FALSE)</f>
        <v>MAN</v>
      </c>
    </row>
    <row r="452" spans="1:6" x14ac:dyDescent="0.25">
      <c r="A452" s="11">
        <f t="shared" si="10"/>
        <v>7</v>
      </c>
      <c r="B452" s="11">
        <v>8058644503786</v>
      </c>
      <c r="C452" t="str">
        <f>VLOOKUP(B452,Tabella1[[EAN ORIGINALE]:[TOT RETAIL]],8,FALSE)</f>
        <v>8NZF71</v>
      </c>
      <c r="D452" t="str">
        <f>VLOOKUP(B452,Tabella1[[EAN ORIGINALE]:[TOT RETAIL]],12,FALSE)</f>
        <v>BLACK</v>
      </c>
      <c r="F452" t="str">
        <f>VLOOKUP(B452,Tabella1[[EAN ORIGINALE]:[TOT RETAIL]],3,FALSE)</f>
        <v>MAN</v>
      </c>
    </row>
    <row r="453" spans="1:6" x14ac:dyDescent="0.25">
      <c r="A453" s="11">
        <f t="shared" si="10"/>
        <v>7</v>
      </c>
      <c r="B453" s="11">
        <v>8058644503786</v>
      </c>
      <c r="C453" t="str">
        <f>VLOOKUP(B453,Tabella1[[EAN ORIGINALE]:[TOT RETAIL]],8,FALSE)</f>
        <v>8NZF71</v>
      </c>
      <c r="D453" t="str">
        <f>VLOOKUP(B453,Tabella1[[EAN ORIGINALE]:[TOT RETAIL]],12,FALSE)</f>
        <v>BLACK</v>
      </c>
      <c r="F453" t="str">
        <f>VLOOKUP(B453,Tabella1[[EAN ORIGINALE]:[TOT RETAIL]],3,FALSE)</f>
        <v>MAN</v>
      </c>
    </row>
    <row r="454" spans="1:6" x14ac:dyDescent="0.25">
      <c r="A454" s="11">
        <f t="shared" si="10"/>
        <v>7</v>
      </c>
      <c r="B454" s="11">
        <v>8058644503786</v>
      </c>
      <c r="C454" t="str">
        <f>VLOOKUP(B454,Tabella1[[EAN ORIGINALE]:[TOT RETAIL]],8,FALSE)</f>
        <v>8NZF71</v>
      </c>
      <c r="D454" t="str">
        <f>VLOOKUP(B454,Tabella1[[EAN ORIGINALE]:[TOT RETAIL]],12,FALSE)</f>
        <v>BLACK</v>
      </c>
      <c r="F454" t="str">
        <f>VLOOKUP(B454,Tabella1[[EAN ORIGINALE]:[TOT RETAIL]],3,FALSE)</f>
        <v>MAN</v>
      </c>
    </row>
    <row r="455" spans="1:6" x14ac:dyDescent="0.25">
      <c r="A455" s="11">
        <f t="shared" si="10"/>
        <v>7</v>
      </c>
      <c r="B455" s="11">
        <v>8058644503786</v>
      </c>
      <c r="C455" t="str">
        <f>VLOOKUP(B455,Tabella1[[EAN ORIGINALE]:[TOT RETAIL]],8,FALSE)</f>
        <v>8NZF71</v>
      </c>
      <c r="D455" t="str">
        <f>VLOOKUP(B455,Tabella1[[EAN ORIGINALE]:[TOT RETAIL]],12,FALSE)</f>
        <v>BLACK</v>
      </c>
      <c r="F455" t="str">
        <f>VLOOKUP(B455,Tabella1[[EAN ORIGINALE]:[TOT RETAIL]],3,FALSE)</f>
        <v>MAN</v>
      </c>
    </row>
    <row r="456" spans="1:6" x14ac:dyDescent="0.25">
      <c r="A456" s="11">
        <f t="shared" si="10"/>
        <v>7</v>
      </c>
      <c r="B456" s="11">
        <v>8058644503786</v>
      </c>
      <c r="C456" t="str">
        <f>VLOOKUP(B456,Tabella1[[EAN ORIGINALE]:[TOT RETAIL]],8,FALSE)</f>
        <v>8NZF71</v>
      </c>
      <c r="D456" t="str">
        <f>VLOOKUP(B456,Tabella1[[EAN ORIGINALE]:[TOT RETAIL]],12,FALSE)</f>
        <v>BLACK</v>
      </c>
      <c r="F456" t="str">
        <f>VLOOKUP(B456,Tabella1[[EAN ORIGINALE]:[TOT RETAIL]],3,FALSE)</f>
        <v>MAN</v>
      </c>
    </row>
    <row r="457" spans="1:6" x14ac:dyDescent="0.25">
      <c r="A457" s="11">
        <f t="shared" si="10"/>
        <v>7</v>
      </c>
      <c r="B457" s="11">
        <v>8058644503786</v>
      </c>
      <c r="C457" t="str">
        <f>VLOOKUP(B457,Tabella1[[EAN ORIGINALE]:[TOT RETAIL]],8,FALSE)</f>
        <v>8NZF71</v>
      </c>
      <c r="D457" t="str">
        <f>VLOOKUP(B457,Tabella1[[EAN ORIGINALE]:[TOT RETAIL]],12,FALSE)</f>
        <v>BLACK</v>
      </c>
      <c r="F457" t="str">
        <f>VLOOKUP(B457,Tabella1[[EAN ORIGINALE]:[TOT RETAIL]],3,FALSE)</f>
        <v>MAN</v>
      </c>
    </row>
    <row r="458" spans="1:6" x14ac:dyDescent="0.25">
      <c r="A458" s="11">
        <f t="shared" si="10"/>
        <v>7</v>
      </c>
      <c r="B458" s="11">
        <v>8058644503786</v>
      </c>
      <c r="C458" t="str">
        <f>VLOOKUP(B458,Tabella1[[EAN ORIGINALE]:[TOT RETAIL]],8,FALSE)</f>
        <v>8NZF71</v>
      </c>
      <c r="D458" t="str">
        <f>VLOOKUP(B458,Tabella1[[EAN ORIGINALE]:[TOT RETAIL]],12,FALSE)</f>
        <v>BLACK</v>
      </c>
      <c r="F458" t="str">
        <f>VLOOKUP(B458,Tabella1[[EAN ORIGINALE]:[TOT RETAIL]],3,FALSE)</f>
        <v>MAN</v>
      </c>
    </row>
    <row r="459" spans="1:6" x14ac:dyDescent="0.25">
      <c r="A459" s="11">
        <f t="shared" si="10"/>
        <v>7</v>
      </c>
      <c r="B459" s="11">
        <v>8058644503915</v>
      </c>
      <c r="C459" t="str">
        <f>VLOOKUP(B459,Tabella1[[EAN ORIGINALE]:[TOT RETAIL]],8,FALSE)</f>
        <v>8NZF71</v>
      </c>
      <c r="D459" t="str">
        <f>VLOOKUP(B459,Tabella1[[EAN ORIGINALE]:[TOT RETAIL]],12,FALSE)</f>
        <v>NAVY</v>
      </c>
      <c r="F459" t="str">
        <f>VLOOKUP(B459,Tabella1[[EAN ORIGINALE]:[TOT RETAIL]],3,FALSE)</f>
        <v>MAN</v>
      </c>
    </row>
    <row r="460" spans="1:6" x14ac:dyDescent="0.25">
      <c r="A460" s="11">
        <f t="shared" si="10"/>
        <v>7</v>
      </c>
      <c r="B460" s="11">
        <v>8058644503915</v>
      </c>
      <c r="C460" t="str">
        <f>VLOOKUP(B460,Tabella1[[EAN ORIGINALE]:[TOT RETAIL]],8,FALSE)</f>
        <v>8NZF71</v>
      </c>
      <c r="D460" t="str">
        <f>VLOOKUP(B460,Tabella1[[EAN ORIGINALE]:[TOT RETAIL]],12,FALSE)</f>
        <v>NAVY</v>
      </c>
      <c r="F460" t="str">
        <f>VLOOKUP(B460,Tabella1[[EAN ORIGINALE]:[TOT RETAIL]],3,FALSE)</f>
        <v>MAN</v>
      </c>
    </row>
    <row r="461" spans="1:6" x14ac:dyDescent="0.25">
      <c r="A461" s="11">
        <f t="shared" si="10"/>
        <v>7</v>
      </c>
      <c r="B461" s="11">
        <v>8058644503915</v>
      </c>
      <c r="C461" t="str">
        <f>VLOOKUP(B461,Tabella1[[EAN ORIGINALE]:[TOT RETAIL]],8,FALSE)</f>
        <v>8NZF71</v>
      </c>
      <c r="D461" t="str">
        <f>VLOOKUP(B461,Tabella1[[EAN ORIGINALE]:[TOT RETAIL]],12,FALSE)</f>
        <v>NAVY</v>
      </c>
      <c r="F461" t="str">
        <f>VLOOKUP(B461,Tabella1[[EAN ORIGINALE]:[TOT RETAIL]],3,FALSE)</f>
        <v>MAN</v>
      </c>
    </row>
    <row r="462" spans="1:6" x14ac:dyDescent="0.25">
      <c r="A462" s="11">
        <f t="shared" si="10"/>
        <v>7</v>
      </c>
      <c r="B462" s="11">
        <v>8058644503915</v>
      </c>
      <c r="C462" t="str">
        <f>VLOOKUP(B462,Tabella1[[EAN ORIGINALE]:[TOT RETAIL]],8,FALSE)</f>
        <v>8NZF71</v>
      </c>
      <c r="D462" t="str">
        <f>VLOOKUP(B462,Tabella1[[EAN ORIGINALE]:[TOT RETAIL]],12,FALSE)</f>
        <v>NAVY</v>
      </c>
      <c r="F462" t="str">
        <f>VLOOKUP(B462,Tabella1[[EAN ORIGINALE]:[TOT RETAIL]],3,FALSE)</f>
        <v>MAN</v>
      </c>
    </row>
    <row r="463" spans="1:6" x14ac:dyDescent="0.25">
      <c r="A463" s="11">
        <f t="shared" si="10"/>
        <v>7</v>
      </c>
      <c r="B463" s="11">
        <v>8058644503915</v>
      </c>
      <c r="C463" t="str">
        <f>VLOOKUP(B463,Tabella1[[EAN ORIGINALE]:[TOT RETAIL]],8,FALSE)</f>
        <v>8NZF71</v>
      </c>
      <c r="D463" t="str">
        <f>VLOOKUP(B463,Tabella1[[EAN ORIGINALE]:[TOT RETAIL]],12,FALSE)</f>
        <v>NAVY</v>
      </c>
      <c r="F463" t="str">
        <f>VLOOKUP(B463,Tabella1[[EAN ORIGINALE]:[TOT RETAIL]],3,FALSE)</f>
        <v>MAN</v>
      </c>
    </row>
    <row r="464" spans="1:6" x14ac:dyDescent="0.25">
      <c r="A464" s="11">
        <f t="shared" si="10"/>
        <v>7</v>
      </c>
      <c r="B464" s="11">
        <v>8058644503915</v>
      </c>
      <c r="C464" t="str">
        <f>VLOOKUP(B464,Tabella1[[EAN ORIGINALE]:[TOT RETAIL]],8,FALSE)</f>
        <v>8NZF71</v>
      </c>
      <c r="D464" t="str">
        <f>VLOOKUP(B464,Tabella1[[EAN ORIGINALE]:[TOT RETAIL]],12,FALSE)</f>
        <v>NAVY</v>
      </c>
      <c r="F464" t="str">
        <f>VLOOKUP(B464,Tabella1[[EAN ORIGINALE]:[TOT RETAIL]],3,FALSE)</f>
        <v>MAN</v>
      </c>
    </row>
    <row r="465" spans="1:6" x14ac:dyDescent="0.25">
      <c r="A465" s="11">
        <f t="shared" si="10"/>
        <v>7</v>
      </c>
      <c r="B465" s="11">
        <v>8058644503915</v>
      </c>
      <c r="C465" t="str">
        <f>VLOOKUP(B465,Tabella1[[EAN ORIGINALE]:[TOT RETAIL]],8,FALSE)</f>
        <v>8NZF71</v>
      </c>
      <c r="D465" t="str">
        <f>VLOOKUP(B465,Tabella1[[EAN ORIGINALE]:[TOT RETAIL]],12,FALSE)</f>
        <v>NAVY</v>
      </c>
      <c r="F465" t="str">
        <f>VLOOKUP(B465,Tabella1[[EAN ORIGINALE]:[TOT RETAIL]],3,FALSE)</f>
        <v>MAN</v>
      </c>
    </row>
    <row r="466" spans="1:6" x14ac:dyDescent="0.25">
      <c r="A466" s="11">
        <f t="shared" si="10"/>
        <v>7</v>
      </c>
      <c r="B466" s="11">
        <v>8058644503915</v>
      </c>
      <c r="C466" t="str">
        <f>VLOOKUP(B466,Tabella1[[EAN ORIGINALE]:[TOT RETAIL]],8,FALSE)</f>
        <v>8NZF71</v>
      </c>
      <c r="D466" t="str">
        <f>VLOOKUP(B466,Tabella1[[EAN ORIGINALE]:[TOT RETAIL]],12,FALSE)</f>
        <v>NAVY</v>
      </c>
      <c r="F466" t="str">
        <f>VLOOKUP(B466,Tabella1[[EAN ORIGINALE]:[TOT RETAIL]],3,FALSE)</f>
        <v>MAN</v>
      </c>
    </row>
    <row r="467" spans="1:6" x14ac:dyDescent="0.25">
      <c r="A467" s="11">
        <f t="shared" si="10"/>
        <v>7</v>
      </c>
      <c r="B467" s="11">
        <v>8058644503793</v>
      </c>
      <c r="C467" t="e">
        <f>VLOOKUP(B467,Tabella1[[EAN ORIGINALE]:[TOT RETAIL]],8,FALSE)</f>
        <v>#N/A</v>
      </c>
      <c r="D467" t="e">
        <f>VLOOKUP(B467,Tabella1[[EAN ORIGINALE]:[TOT RETAIL]],12,FALSE)</f>
        <v>#N/A</v>
      </c>
      <c r="F467" t="e">
        <f>VLOOKUP(B467,Tabella1[[EAN ORIGINALE]:[TOT RETAIL]],3,FALSE)</f>
        <v>#N/A</v>
      </c>
    </row>
    <row r="468" spans="1:6" x14ac:dyDescent="0.25">
      <c r="A468" s="11">
        <f t="shared" si="10"/>
        <v>7</v>
      </c>
      <c r="B468" s="11">
        <v>8058644503922</v>
      </c>
      <c r="C468" t="str">
        <f>VLOOKUP(B468,Tabella1[[EAN ORIGINALE]:[TOT RETAIL]],8,FALSE)</f>
        <v>8NZF71</v>
      </c>
      <c r="D468" t="str">
        <f>VLOOKUP(B468,Tabella1[[EAN ORIGINALE]:[TOT RETAIL]],12,FALSE)</f>
        <v>NAVY</v>
      </c>
      <c r="F468" t="str">
        <f>VLOOKUP(B468,Tabella1[[EAN ORIGINALE]:[TOT RETAIL]],3,FALSE)</f>
        <v>MAN</v>
      </c>
    </row>
    <row r="469" spans="1:6" x14ac:dyDescent="0.25">
      <c r="A469" s="11">
        <f t="shared" si="10"/>
        <v>7</v>
      </c>
      <c r="B469" s="11">
        <v>8058644503922</v>
      </c>
      <c r="C469" t="str">
        <f>VLOOKUP(B469,Tabella1[[EAN ORIGINALE]:[TOT RETAIL]],8,FALSE)</f>
        <v>8NZF71</v>
      </c>
      <c r="D469" t="str">
        <f>VLOOKUP(B469,Tabella1[[EAN ORIGINALE]:[TOT RETAIL]],12,FALSE)</f>
        <v>NAVY</v>
      </c>
      <c r="F469" t="str">
        <f>VLOOKUP(B469,Tabella1[[EAN ORIGINALE]:[TOT RETAIL]],3,FALSE)</f>
        <v>MAN</v>
      </c>
    </row>
    <row r="470" spans="1:6" x14ac:dyDescent="0.25">
      <c r="A470" s="11">
        <f t="shared" si="10"/>
        <v>7</v>
      </c>
      <c r="B470" s="11">
        <v>8058644503922</v>
      </c>
      <c r="C470" t="str">
        <f>VLOOKUP(B470,Tabella1[[EAN ORIGINALE]:[TOT RETAIL]],8,FALSE)</f>
        <v>8NZF71</v>
      </c>
      <c r="D470" t="str">
        <f>VLOOKUP(B470,Tabella1[[EAN ORIGINALE]:[TOT RETAIL]],12,FALSE)</f>
        <v>NAVY</v>
      </c>
      <c r="F470" t="str">
        <f>VLOOKUP(B470,Tabella1[[EAN ORIGINALE]:[TOT RETAIL]],3,FALSE)</f>
        <v>MAN</v>
      </c>
    </row>
    <row r="471" spans="1:6" x14ac:dyDescent="0.25">
      <c r="A471" s="11">
        <f t="shared" si="10"/>
        <v>7</v>
      </c>
      <c r="B471" s="11">
        <v>8058644503892</v>
      </c>
      <c r="C471" t="str">
        <f>VLOOKUP(B471,Tabella1[[EAN ORIGINALE]:[TOT RETAIL]],8,FALSE)</f>
        <v>8NZF71</v>
      </c>
      <c r="D471" t="str">
        <f>VLOOKUP(B471,Tabella1[[EAN ORIGINALE]:[TOT RETAIL]],12,FALSE)</f>
        <v>NAVY</v>
      </c>
      <c r="F471" t="str">
        <f>VLOOKUP(B471,Tabella1[[EAN ORIGINALE]:[TOT RETAIL]],3,FALSE)</f>
        <v>MAN</v>
      </c>
    </row>
    <row r="472" spans="1:6" x14ac:dyDescent="0.25">
      <c r="A472" s="11">
        <f t="shared" si="10"/>
        <v>7</v>
      </c>
      <c r="B472" s="11">
        <v>8058644503892</v>
      </c>
      <c r="C472" t="str">
        <f>VLOOKUP(B472,Tabella1[[EAN ORIGINALE]:[TOT RETAIL]],8,FALSE)</f>
        <v>8NZF71</v>
      </c>
      <c r="D472" t="str">
        <f>VLOOKUP(B472,Tabella1[[EAN ORIGINALE]:[TOT RETAIL]],12,FALSE)</f>
        <v>NAVY</v>
      </c>
      <c r="F472" t="str">
        <f>VLOOKUP(B472,Tabella1[[EAN ORIGINALE]:[TOT RETAIL]],3,FALSE)</f>
        <v>MAN</v>
      </c>
    </row>
    <row r="473" spans="1:6" x14ac:dyDescent="0.25">
      <c r="A473" s="11">
        <f t="shared" si="10"/>
        <v>7</v>
      </c>
      <c r="B473" s="11">
        <v>8058644503892</v>
      </c>
      <c r="C473" t="str">
        <f>VLOOKUP(B473,Tabella1[[EAN ORIGINALE]:[TOT RETAIL]],8,FALSE)</f>
        <v>8NZF71</v>
      </c>
      <c r="D473" t="str">
        <f>VLOOKUP(B473,Tabella1[[EAN ORIGINALE]:[TOT RETAIL]],12,FALSE)</f>
        <v>NAVY</v>
      </c>
      <c r="F473" t="str">
        <f>VLOOKUP(B473,Tabella1[[EAN ORIGINALE]:[TOT RETAIL]],3,FALSE)</f>
        <v>MAN</v>
      </c>
    </row>
    <row r="474" spans="1:6" x14ac:dyDescent="0.25">
      <c r="A474" s="11">
        <f t="shared" si="10"/>
        <v>7</v>
      </c>
      <c r="B474" s="11">
        <v>8058644503892</v>
      </c>
      <c r="C474" t="str">
        <f>VLOOKUP(B474,Tabella1[[EAN ORIGINALE]:[TOT RETAIL]],8,FALSE)</f>
        <v>8NZF71</v>
      </c>
      <c r="D474" t="str">
        <f>VLOOKUP(B474,Tabella1[[EAN ORIGINALE]:[TOT RETAIL]],12,FALSE)</f>
        <v>NAVY</v>
      </c>
      <c r="F474" t="str">
        <f>VLOOKUP(B474,Tabella1[[EAN ORIGINALE]:[TOT RETAIL]],3,FALSE)</f>
        <v>MAN</v>
      </c>
    </row>
    <row r="475" spans="1:6" x14ac:dyDescent="0.25">
      <c r="A475" s="11">
        <f t="shared" si="10"/>
        <v>7</v>
      </c>
      <c r="B475" s="11">
        <v>8054524347587</v>
      </c>
      <c r="C475" t="str">
        <f>VLOOKUP(B475,Tabella1[[EAN ORIGINALE]:[TOT RETAIL]],8,FALSE)</f>
        <v>8NZF91</v>
      </c>
      <c r="D475" t="str">
        <f>VLOOKUP(B475,Tabella1[[EAN ORIGINALE]:[TOT RETAIL]],12,FALSE)</f>
        <v>BLACK</v>
      </c>
      <c r="F475" t="str">
        <f>VLOOKUP(B475,Tabella1[[EAN ORIGINALE]:[TOT RETAIL]],3,FALSE)</f>
        <v>MAN</v>
      </c>
    </row>
    <row r="476" spans="1:6" x14ac:dyDescent="0.25">
      <c r="A476" s="11">
        <f t="shared" si="10"/>
        <v>7</v>
      </c>
      <c r="B476" s="11">
        <v>8054524347587</v>
      </c>
      <c r="C476" t="str">
        <f>VLOOKUP(B476,Tabella1[[EAN ORIGINALE]:[TOT RETAIL]],8,FALSE)</f>
        <v>8NZF91</v>
      </c>
      <c r="D476" t="str">
        <f>VLOOKUP(B476,Tabella1[[EAN ORIGINALE]:[TOT RETAIL]],12,FALSE)</f>
        <v>BLACK</v>
      </c>
      <c r="F476" t="str">
        <f>VLOOKUP(B476,Tabella1[[EAN ORIGINALE]:[TOT RETAIL]],3,FALSE)</f>
        <v>MAN</v>
      </c>
    </row>
    <row r="477" spans="1:6" x14ac:dyDescent="0.25">
      <c r="A477" s="11">
        <v>7</v>
      </c>
      <c r="B477" s="11">
        <v>8054703928583</v>
      </c>
      <c r="C477" t="str">
        <f>VLOOKUP(B477,Tabella1[[EAN ORIGINALE]:[TOT RETAIL]],8,FALSE)</f>
        <v>8NZF76</v>
      </c>
      <c r="D477" t="str">
        <f>VLOOKUP(B477,Tabella1[[EAN ORIGINALE]:[TOT RETAIL]],12,FALSE)</f>
        <v>BLACK</v>
      </c>
      <c r="F477" t="str">
        <f>VLOOKUP(B477,Tabella1[[EAN ORIGINALE]:[TOT RETAIL]],3,FALSE)</f>
        <v>MAN</v>
      </c>
    </row>
    <row r="478" spans="1:6" x14ac:dyDescent="0.25">
      <c r="A478" s="11">
        <f t="shared" si="10"/>
        <v>7</v>
      </c>
      <c r="B478" s="11">
        <v>8054703928583</v>
      </c>
      <c r="C478" t="str">
        <f>VLOOKUP(B478,Tabella1[[EAN ORIGINALE]:[TOT RETAIL]],8,FALSE)</f>
        <v>8NZF76</v>
      </c>
      <c r="D478" t="str">
        <f>VLOOKUP(B478,Tabella1[[EAN ORIGINALE]:[TOT RETAIL]],12,FALSE)</f>
        <v>BLACK</v>
      </c>
      <c r="F478" t="str">
        <f>VLOOKUP(B478,Tabella1[[EAN ORIGINALE]:[TOT RETAIL]],3,FALSE)</f>
        <v>MAN</v>
      </c>
    </row>
    <row r="479" spans="1:6" x14ac:dyDescent="0.25">
      <c r="A479" s="11">
        <f t="shared" ref="A479:A488" si="11">A478</f>
        <v>7</v>
      </c>
      <c r="B479" s="11">
        <v>8057163034320</v>
      </c>
      <c r="C479" t="str">
        <f>VLOOKUP(B479,Tabella1[[EAN ORIGINALE]:[TOT RETAIL]],8,FALSE)</f>
        <v>3LZJ14</v>
      </c>
      <c r="D479" t="str">
        <f>VLOOKUP(B479,Tabella1[[EAN ORIGINALE]:[TOT RETAIL]],12,FALSE)</f>
        <v>INDIGO DENIM</v>
      </c>
      <c r="F479" t="str">
        <f>VLOOKUP(B479,Tabella1[[EAN ORIGINALE]:[TOT RETAIL]],3,FALSE)</f>
        <v>MAN</v>
      </c>
    </row>
    <row r="480" spans="1:6" x14ac:dyDescent="0.25">
      <c r="A480" s="11">
        <f t="shared" si="11"/>
        <v>7</v>
      </c>
      <c r="B480" s="11">
        <v>8057163034320</v>
      </c>
      <c r="C480" t="str">
        <f>VLOOKUP(B480,Tabella1[[EAN ORIGINALE]:[TOT RETAIL]],8,FALSE)</f>
        <v>3LZJ14</v>
      </c>
      <c r="D480" t="str">
        <f>VLOOKUP(B480,Tabella1[[EAN ORIGINALE]:[TOT RETAIL]],12,FALSE)</f>
        <v>INDIGO DENIM</v>
      </c>
      <c r="F480" t="str">
        <f>VLOOKUP(B480,Tabella1[[EAN ORIGINALE]:[TOT RETAIL]],3,FALSE)</f>
        <v>MAN</v>
      </c>
    </row>
    <row r="481" spans="1:6" x14ac:dyDescent="0.25">
      <c r="A481" s="11">
        <f t="shared" si="11"/>
        <v>7</v>
      </c>
      <c r="B481" s="11">
        <v>8057163034320</v>
      </c>
      <c r="C481" t="str">
        <f>VLOOKUP(B481,Tabella1[[EAN ORIGINALE]:[TOT RETAIL]],8,FALSE)</f>
        <v>3LZJ14</v>
      </c>
      <c r="D481" t="str">
        <f>VLOOKUP(B481,Tabella1[[EAN ORIGINALE]:[TOT RETAIL]],12,FALSE)</f>
        <v>INDIGO DENIM</v>
      </c>
      <c r="F481" t="str">
        <f>VLOOKUP(B481,Tabella1[[EAN ORIGINALE]:[TOT RETAIL]],3,FALSE)</f>
        <v>MAN</v>
      </c>
    </row>
    <row r="482" spans="1:6" x14ac:dyDescent="0.25">
      <c r="A482" s="11">
        <f t="shared" si="11"/>
        <v>7</v>
      </c>
      <c r="B482" s="11">
        <v>8057163034320</v>
      </c>
      <c r="C482" t="str">
        <f>VLOOKUP(B482,Tabella1[[EAN ORIGINALE]:[TOT RETAIL]],8,FALSE)</f>
        <v>3LZJ14</v>
      </c>
      <c r="D482" t="str">
        <f>VLOOKUP(B482,Tabella1[[EAN ORIGINALE]:[TOT RETAIL]],12,FALSE)</f>
        <v>INDIGO DENIM</v>
      </c>
      <c r="F482" t="str">
        <f>VLOOKUP(B482,Tabella1[[EAN ORIGINALE]:[TOT RETAIL]],3,FALSE)</f>
        <v>MAN</v>
      </c>
    </row>
    <row r="483" spans="1:6" x14ac:dyDescent="0.25">
      <c r="A483" s="11">
        <f t="shared" si="11"/>
        <v>7</v>
      </c>
      <c r="B483" s="11">
        <v>8057163034320</v>
      </c>
      <c r="C483" t="str">
        <f>VLOOKUP(B483,Tabella1[[EAN ORIGINALE]:[TOT RETAIL]],8,FALSE)</f>
        <v>3LZJ14</v>
      </c>
      <c r="D483" t="str">
        <f>VLOOKUP(B483,Tabella1[[EAN ORIGINALE]:[TOT RETAIL]],12,FALSE)</f>
        <v>INDIGO DENIM</v>
      </c>
      <c r="F483" t="str">
        <f>VLOOKUP(B483,Tabella1[[EAN ORIGINALE]:[TOT RETAIL]],3,FALSE)</f>
        <v>MAN</v>
      </c>
    </row>
    <row r="484" spans="1:6" x14ac:dyDescent="0.25">
      <c r="A484" s="11">
        <f t="shared" si="11"/>
        <v>7</v>
      </c>
      <c r="B484" s="11">
        <v>8057163034320</v>
      </c>
      <c r="C484" t="str">
        <f>VLOOKUP(B484,Tabella1[[EAN ORIGINALE]:[TOT RETAIL]],8,FALSE)</f>
        <v>3LZJ14</v>
      </c>
      <c r="D484" t="str">
        <f>VLOOKUP(B484,Tabella1[[EAN ORIGINALE]:[TOT RETAIL]],12,FALSE)</f>
        <v>INDIGO DENIM</v>
      </c>
      <c r="F484" t="str">
        <f>VLOOKUP(B484,Tabella1[[EAN ORIGINALE]:[TOT RETAIL]],3,FALSE)</f>
        <v>MAN</v>
      </c>
    </row>
    <row r="485" spans="1:6" x14ac:dyDescent="0.25">
      <c r="A485" s="11">
        <f t="shared" si="11"/>
        <v>7</v>
      </c>
      <c r="B485" s="11">
        <v>8057163034320</v>
      </c>
      <c r="C485" t="str">
        <f>VLOOKUP(B485,Tabella1[[EAN ORIGINALE]:[TOT RETAIL]],8,FALSE)</f>
        <v>3LZJ14</v>
      </c>
      <c r="D485" t="str">
        <f>VLOOKUP(B485,Tabella1[[EAN ORIGINALE]:[TOT RETAIL]],12,FALSE)</f>
        <v>INDIGO DENIM</v>
      </c>
      <c r="F485" t="str">
        <f>VLOOKUP(B485,Tabella1[[EAN ORIGINALE]:[TOT RETAIL]],3,FALSE)</f>
        <v>MAN</v>
      </c>
    </row>
    <row r="486" spans="1:6" x14ac:dyDescent="0.25">
      <c r="A486" s="11">
        <f t="shared" si="11"/>
        <v>7</v>
      </c>
      <c r="B486" s="11">
        <v>8057163034320</v>
      </c>
      <c r="C486" t="str">
        <f>VLOOKUP(B486,Tabella1[[EAN ORIGINALE]:[TOT RETAIL]],8,FALSE)</f>
        <v>3LZJ14</v>
      </c>
      <c r="D486" t="str">
        <f>VLOOKUP(B486,Tabella1[[EAN ORIGINALE]:[TOT RETAIL]],12,FALSE)</f>
        <v>INDIGO DENIM</v>
      </c>
      <c r="F486" t="str">
        <f>VLOOKUP(B486,Tabella1[[EAN ORIGINALE]:[TOT RETAIL]],3,FALSE)</f>
        <v>MAN</v>
      </c>
    </row>
    <row r="487" spans="1:6" x14ac:dyDescent="0.25">
      <c r="A487" s="11">
        <f t="shared" si="11"/>
        <v>7</v>
      </c>
      <c r="B487" s="11">
        <v>8057163034290</v>
      </c>
      <c r="C487" t="str">
        <f>VLOOKUP(B487,Tabella1[[EAN ORIGINALE]:[TOT RETAIL]],8,FALSE)</f>
        <v>3LZJ14</v>
      </c>
      <c r="D487" t="str">
        <f>VLOOKUP(B487,Tabella1[[EAN ORIGINALE]:[TOT RETAIL]],12,FALSE)</f>
        <v>INDIGO DENIM</v>
      </c>
      <c r="F487" t="str">
        <f>VLOOKUP(B487,Tabella1[[EAN ORIGINALE]:[TOT RETAIL]],3,FALSE)</f>
        <v>MAN</v>
      </c>
    </row>
    <row r="488" spans="1:6" x14ac:dyDescent="0.25">
      <c r="A488" s="11">
        <f t="shared" si="11"/>
        <v>7</v>
      </c>
      <c r="B488" s="11">
        <v>8057163034337</v>
      </c>
      <c r="C488" t="str">
        <f>VLOOKUP(B488,Tabella1[[EAN ORIGINALE]:[TOT RETAIL]],8,FALSE)</f>
        <v>3LZJ14</v>
      </c>
      <c r="D488" t="str">
        <f>VLOOKUP(B488,Tabella1[[EAN ORIGINALE]:[TOT RETAIL]],12,FALSE)</f>
        <v>INDIGO DENIM</v>
      </c>
      <c r="F488" t="str">
        <f>VLOOKUP(B488,Tabella1[[EAN ORIGINALE]:[TOT RETAIL]],3,FALSE)</f>
        <v>MAN</v>
      </c>
    </row>
    <row r="489" spans="1:6" x14ac:dyDescent="0.25">
      <c r="A489" s="11">
        <v>8</v>
      </c>
      <c r="B489" s="11">
        <v>8054703926473</v>
      </c>
      <c r="C489" t="str">
        <f>VLOOKUP(B489,Tabella1[[EAN ORIGINALE]:[TOT RETAIL]],8,FALSE)</f>
        <v>8NZF70</v>
      </c>
      <c r="D489" t="str">
        <f>VLOOKUP(B489,Tabella1[[EAN ORIGINALE]:[TOT RETAIL]],12,FALSE)</f>
        <v>BLACK</v>
      </c>
      <c r="F489" t="str">
        <f>VLOOKUP(B489,Tabella1[[EAN ORIGINALE]:[TOT RETAIL]],3,FALSE)</f>
        <v>MAN</v>
      </c>
    </row>
    <row r="490" spans="1:6" x14ac:dyDescent="0.25">
      <c r="A490" s="11">
        <f>A489</f>
        <v>8</v>
      </c>
      <c r="B490" s="11">
        <v>8054703926473</v>
      </c>
      <c r="C490" t="str">
        <f>VLOOKUP(B490,Tabella1[[EAN ORIGINALE]:[TOT RETAIL]],8,FALSE)</f>
        <v>8NZF70</v>
      </c>
      <c r="D490" t="str">
        <f>VLOOKUP(B490,Tabella1[[EAN ORIGINALE]:[TOT RETAIL]],12,FALSE)</f>
        <v>BLACK</v>
      </c>
      <c r="F490" t="str">
        <f>VLOOKUP(B490,Tabella1[[EAN ORIGINALE]:[TOT RETAIL]],3,FALSE)</f>
        <v>MAN</v>
      </c>
    </row>
    <row r="491" spans="1:6" x14ac:dyDescent="0.25">
      <c r="A491" s="11">
        <f t="shared" ref="A491:A546" si="12">A490</f>
        <v>8</v>
      </c>
      <c r="B491" s="11">
        <v>8054703926473</v>
      </c>
      <c r="C491" t="str">
        <f>VLOOKUP(B491,Tabella1[[EAN ORIGINALE]:[TOT RETAIL]],8,FALSE)</f>
        <v>8NZF70</v>
      </c>
      <c r="D491" t="str">
        <f>VLOOKUP(B491,Tabella1[[EAN ORIGINALE]:[TOT RETAIL]],12,FALSE)</f>
        <v>BLACK</v>
      </c>
      <c r="F491" t="str">
        <f>VLOOKUP(B491,Tabella1[[EAN ORIGINALE]:[TOT RETAIL]],3,FALSE)</f>
        <v>MAN</v>
      </c>
    </row>
    <row r="492" spans="1:6" x14ac:dyDescent="0.25">
      <c r="A492" s="11">
        <f t="shared" si="12"/>
        <v>8</v>
      </c>
      <c r="B492" s="11">
        <v>8054703926473</v>
      </c>
      <c r="C492" t="str">
        <f>VLOOKUP(B492,Tabella1[[EAN ORIGINALE]:[TOT RETAIL]],8,FALSE)</f>
        <v>8NZF70</v>
      </c>
      <c r="D492" t="str">
        <f>VLOOKUP(B492,Tabella1[[EAN ORIGINALE]:[TOT RETAIL]],12,FALSE)</f>
        <v>BLACK</v>
      </c>
      <c r="F492" t="str">
        <f>VLOOKUP(B492,Tabella1[[EAN ORIGINALE]:[TOT RETAIL]],3,FALSE)</f>
        <v>MAN</v>
      </c>
    </row>
    <row r="493" spans="1:6" x14ac:dyDescent="0.25">
      <c r="A493" s="11">
        <f t="shared" si="12"/>
        <v>8</v>
      </c>
      <c r="B493" s="11">
        <v>8054703926473</v>
      </c>
      <c r="C493" t="str">
        <f>VLOOKUP(B493,Tabella1[[EAN ORIGINALE]:[TOT RETAIL]],8,FALSE)</f>
        <v>8NZF70</v>
      </c>
      <c r="D493" t="str">
        <f>VLOOKUP(B493,Tabella1[[EAN ORIGINALE]:[TOT RETAIL]],12,FALSE)</f>
        <v>BLACK</v>
      </c>
      <c r="F493" t="str">
        <f>VLOOKUP(B493,Tabella1[[EAN ORIGINALE]:[TOT RETAIL]],3,FALSE)</f>
        <v>MAN</v>
      </c>
    </row>
    <row r="494" spans="1:6" x14ac:dyDescent="0.25">
      <c r="A494" s="11">
        <f t="shared" si="12"/>
        <v>8</v>
      </c>
      <c r="B494" s="11">
        <v>8054703926473</v>
      </c>
      <c r="C494" t="str">
        <f>VLOOKUP(B494,Tabella1[[EAN ORIGINALE]:[TOT RETAIL]],8,FALSE)</f>
        <v>8NZF70</v>
      </c>
      <c r="D494" t="str">
        <f>VLOOKUP(B494,Tabella1[[EAN ORIGINALE]:[TOT RETAIL]],12,FALSE)</f>
        <v>BLACK</v>
      </c>
      <c r="F494" t="str">
        <f>VLOOKUP(B494,Tabella1[[EAN ORIGINALE]:[TOT RETAIL]],3,FALSE)</f>
        <v>MAN</v>
      </c>
    </row>
    <row r="495" spans="1:6" x14ac:dyDescent="0.25">
      <c r="A495" s="11">
        <f t="shared" si="12"/>
        <v>8</v>
      </c>
      <c r="B495" s="11">
        <v>8054703926473</v>
      </c>
      <c r="C495" t="str">
        <f>VLOOKUP(B495,Tabella1[[EAN ORIGINALE]:[TOT RETAIL]],8,FALSE)</f>
        <v>8NZF70</v>
      </c>
      <c r="D495" t="str">
        <f>VLOOKUP(B495,Tabella1[[EAN ORIGINALE]:[TOT RETAIL]],12,FALSE)</f>
        <v>BLACK</v>
      </c>
      <c r="F495" t="str">
        <f>VLOOKUP(B495,Tabella1[[EAN ORIGINALE]:[TOT RETAIL]],3,FALSE)</f>
        <v>MAN</v>
      </c>
    </row>
    <row r="496" spans="1:6" x14ac:dyDescent="0.25">
      <c r="A496" s="11">
        <f t="shared" si="12"/>
        <v>8</v>
      </c>
      <c r="B496" s="11">
        <v>8054703926473</v>
      </c>
      <c r="C496" t="str">
        <f>VLOOKUP(B496,Tabella1[[EAN ORIGINALE]:[TOT RETAIL]],8,FALSE)</f>
        <v>8NZF70</v>
      </c>
      <c r="D496" t="str">
        <f>VLOOKUP(B496,Tabella1[[EAN ORIGINALE]:[TOT RETAIL]],12,FALSE)</f>
        <v>BLACK</v>
      </c>
      <c r="F496" t="str">
        <f>VLOOKUP(B496,Tabella1[[EAN ORIGINALE]:[TOT RETAIL]],3,FALSE)</f>
        <v>MAN</v>
      </c>
    </row>
    <row r="497" spans="1:6" x14ac:dyDescent="0.25">
      <c r="A497" s="11">
        <f t="shared" si="12"/>
        <v>8</v>
      </c>
      <c r="B497" s="11">
        <v>8054703926473</v>
      </c>
      <c r="C497" t="str">
        <f>VLOOKUP(B497,Tabella1[[EAN ORIGINALE]:[TOT RETAIL]],8,FALSE)</f>
        <v>8NZF70</v>
      </c>
      <c r="D497" t="str">
        <f>VLOOKUP(B497,Tabella1[[EAN ORIGINALE]:[TOT RETAIL]],12,FALSE)</f>
        <v>BLACK</v>
      </c>
      <c r="F497" t="str">
        <f>VLOOKUP(B497,Tabella1[[EAN ORIGINALE]:[TOT RETAIL]],3,FALSE)</f>
        <v>MAN</v>
      </c>
    </row>
    <row r="498" spans="1:6" x14ac:dyDescent="0.25">
      <c r="A498" s="11">
        <f t="shared" si="12"/>
        <v>8</v>
      </c>
      <c r="B498" s="11">
        <v>8054703926473</v>
      </c>
      <c r="C498" t="str">
        <f>VLOOKUP(B498,Tabella1[[EAN ORIGINALE]:[TOT RETAIL]],8,FALSE)</f>
        <v>8NZF70</v>
      </c>
      <c r="D498" t="str">
        <f>VLOOKUP(B498,Tabella1[[EAN ORIGINALE]:[TOT RETAIL]],12,FALSE)</f>
        <v>BLACK</v>
      </c>
      <c r="F498" t="str">
        <f>VLOOKUP(B498,Tabella1[[EAN ORIGINALE]:[TOT RETAIL]],3,FALSE)</f>
        <v>MAN</v>
      </c>
    </row>
    <row r="499" spans="1:6" x14ac:dyDescent="0.25">
      <c r="A499" s="11">
        <f t="shared" si="12"/>
        <v>8</v>
      </c>
      <c r="B499" s="11">
        <v>8054703926466</v>
      </c>
      <c r="C499" t="str">
        <f>VLOOKUP(B499,Tabella1[[EAN ORIGINALE]:[TOT RETAIL]],8,FALSE)</f>
        <v>8NZF70</v>
      </c>
      <c r="D499" t="str">
        <f>VLOOKUP(B499,Tabella1[[EAN ORIGINALE]:[TOT RETAIL]],12,FALSE)</f>
        <v>BLACK</v>
      </c>
      <c r="F499" t="str">
        <f>VLOOKUP(B499,Tabella1[[EAN ORIGINALE]:[TOT RETAIL]],3,FALSE)</f>
        <v>MAN</v>
      </c>
    </row>
    <row r="500" spans="1:6" x14ac:dyDescent="0.25">
      <c r="A500" s="11">
        <f t="shared" si="12"/>
        <v>8</v>
      </c>
      <c r="B500" s="11">
        <v>8054703926473</v>
      </c>
      <c r="C500" t="str">
        <f>VLOOKUP(B500,Tabella1[[EAN ORIGINALE]:[TOT RETAIL]],8,FALSE)</f>
        <v>8NZF70</v>
      </c>
      <c r="D500" t="str">
        <f>VLOOKUP(B500,Tabella1[[EAN ORIGINALE]:[TOT RETAIL]],12,FALSE)</f>
        <v>BLACK</v>
      </c>
      <c r="F500" t="str">
        <f>VLOOKUP(B500,Tabella1[[EAN ORIGINALE]:[TOT RETAIL]],3,FALSE)</f>
        <v>MAN</v>
      </c>
    </row>
    <row r="501" spans="1:6" x14ac:dyDescent="0.25">
      <c r="A501" s="11">
        <f t="shared" si="12"/>
        <v>8</v>
      </c>
      <c r="B501" s="11">
        <v>8054703926473</v>
      </c>
      <c r="C501" t="str">
        <f>VLOOKUP(B501,Tabella1[[EAN ORIGINALE]:[TOT RETAIL]],8,FALSE)</f>
        <v>8NZF70</v>
      </c>
      <c r="D501" t="str">
        <f>VLOOKUP(B501,Tabella1[[EAN ORIGINALE]:[TOT RETAIL]],12,FALSE)</f>
        <v>BLACK</v>
      </c>
      <c r="F501" t="str">
        <f>VLOOKUP(B501,Tabella1[[EAN ORIGINALE]:[TOT RETAIL]],3,FALSE)</f>
        <v>MAN</v>
      </c>
    </row>
    <row r="502" spans="1:6" x14ac:dyDescent="0.25">
      <c r="A502" s="11">
        <f t="shared" si="12"/>
        <v>8</v>
      </c>
      <c r="B502" s="11">
        <v>8054703926466</v>
      </c>
      <c r="C502" t="str">
        <f>VLOOKUP(B502,Tabella1[[EAN ORIGINALE]:[TOT RETAIL]],8,FALSE)</f>
        <v>8NZF70</v>
      </c>
      <c r="D502" t="str">
        <f>VLOOKUP(B502,Tabella1[[EAN ORIGINALE]:[TOT RETAIL]],12,FALSE)</f>
        <v>BLACK</v>
      </c>
      <c r="F502" t="str">
        <f>VLOOKUP(B502,Tabella1[[EAN ORIGINALE]:[TOT RETAIL]],3,FALSE)</f>
        <v>MAN</v>
      </c>
    </row>
    <row r="503" spans="1:6" x14ac:dyDescent="0.25">
      <c r="A503" s="11">
        <f t="shared" si="12"/>
        <v>8</v>
      </c>
      <c r="B503" s="11">
        <v>8054703926466</v>
      </c>
      <c r="C503" t="str">
        <f>VLOOKUP(B503,Tabella1[[EAN ORIGINALE]:[TOT RETAIL]],8,FALSE)</f>
        <v>8NZF70</v>
      </c>
      <c r="D503" t="str">
        <f>VLOOKUP(B503,Tabella1[[EAN ORIGINALE]:[TOT RETAIL]],12,FALSE)</f>
        <v>BLACK</v>
      </c>
      <c r="F503" t="str">
        <f>VLOOKUP(B503,Tabella1[[EAN ORIGINALE]:[TOT RETAIL]],3,FALSE)</f>
        <v>MAN</v>
      </c>
    </row>
    <row r="504" spans="1:6" x14ac:dyDescent="0.25">
      <c r="A504" s="11">
        <f t="shared" si="12"/>
        <v>8</v>
      </c>
      <c r="B504" s="11">
        <v>8054703926466</v>
      </c>
      <c r="C504" t="str">
        <f>VLOOKUP(B504,Tabella1[[EAN ORIGINALE]:[TOT RETAIL]],8,FALSE)</f>
        <v>8NZF70</v>
      </c>
      <c r="D504" t="str">
        <f>VLOOKUP(B504,Tabella1[[EAN ORIGINALE]:[TOT RETAIL]],12,FALSE)</f>
        <v>BLACK</v>
      </c>
      <c r="F504" t="str">
        <f>VLOOKUP(B504,Tabella1[[EAN ORIGINALE]:[TOT RETAIL]],3,FALSE)</f>
        <v>MAN</v>
      </c>
    </row>
    <row r="505" spans="1:6" x14ac:dyDescent="0.25">
      <c r="A505" s="11">
        <f t="shared" si="12"/>
        <v>8</v>
      </c>
      <c r="B505" s="11">
        <v>8054703926466</v>
      </c>
      <c r="C505" t="str">
        <f>VLOOKUP(B505,Tabella1[[EAN ORIGINALE]:[TOT RETAIL]],8,FALSE)</f>
        <v>8NZF70</v>
      </c>
      <c r="D505" t="str">
        <f>VLOOKUP(B505,Tabella1[[EAN ORIGINALE]:[TOT RETAIL]],12,FALSE)</f>
        <v>BLACK</v>
      </c>
      <c r="F505" t="str">
        <f>VLOOKUP(B505,Tabella1[[EAN ORIGINALE]:[TOT RETAIL]],3,FALSE)</f>
        <v>MAN</v>
      </c>
    </row>
    <row r="506" spans="1:6" x14ac:dyDescent="0.25">
      <c r="A506" s="11">
        <f t="shared" si="12"/>
        <v>8</v>
      </c>
      <c r="B506" s="11">
        <v>8054703926466</v>
      </c>
      <c r="C506" t="str">
        <f>VLOOKUP(B506,Tabella1[[EAN ORIGINALE]:[TOT RETAIL]],8,FALSE)</f>
        <v>8NZF70</v>
      </c>
      <c r="D506" t="str">
        <f>VLOOKUP(B506,Tabella1[[EAN ORIGINALE]:[TOT RETAIL]],12,FALSE)</f>
        <v>BLACK</v>
      </c>
      <c r="F506" t="str">
        <f>VLOOKUP(B506,Tabella1[[EAN ORIGINALE]:[TOT RETAIL]],3,FALSE)</f>
        <v>MAN</v>
      </c>
    </row>
    <row r="507" spans="1:6" x14ac:dyDescent="0.25">
      <c r="A507" s="11">
        <f t="shared" si="12"/>
        <v>8</v>
      </c>
      <c r="B507" s="11">
        <v>8054703926466</v>
      </c>
      <c r="C507" t="str">
        <f>VLOOKUP(B507,Tabella1[[EAN ORIGINALE]:[TOT RETAIL]],8,FALSE)</f>
        <v>8NZF70</v>
      </c>
      <c r="D507" t="str">
        <f>VLOOKUP(B507,Tabella1[[EAN ORIGINALE]:[TOT RETAIL]],12,FALSE)</f>
        <v>BLACK</v>
      </c>
      <c r="F507" t="str">
        <f>VLOOKUP(B507,Tabella1[[EAN ORIGINALE]:[TOT RETAIL]],3,FALSE)</f>
        <v>MAN</v>
      </c>
    </row>
    <row r="508" spans="1:6" x14ac:dyDescent="0.25">
      <c r="A508" s="11">
        <f t="shared" si="12"/>
        <v>8</v>
      </c>
      <c r="B508" s="11">
        <v>8054703926466</v>
      </c>
      <c r="C508" t="str">
        <f>VLOOKUP(B508,Tabella1[[EAN ORIGINALE]:[TOT RETAIL]],8,FALSE)</f>
        <v>8NZF70</v>
      </c>
      <c r="D508" t="str">
        <f>VLOOKUP(B508,Tabella1[[EAN ORIGINALE]:[TOT RETAIL]],12,FALSE)</f>
        <v>BLACK</v>
      </c>
      <c r="F508" t="str">
        <f>VLOOKUP(B508,Tabella1[[EAN ORIGINALE]:[TOT RETAIL]],3,FALSE)</f>
        <v>MAN</v>
      </c>
    </row>
    <row r="509" spans="1:6" x14ac:dyDescent="0.25">
      <c r="A509" s="11">
        <f t="shared" si="12"/>
        <v>8</v>
      </c>
      <c r="B509" s="11">
        <v>8054703926466</v>
      </c>
      <c r="C509" t="str">
        <f>VLOOKUP(B509,Tabella1[[EAN ORIGINALE]:[TOT RETAIL]],8,FALSE)</f>
        <v>8NZF70</v>
      </c>
      <c r="D509" t="str">
        <f>VLOOKUP(B509,Tabella1[[EAN ORIGINALE]:[TOT RETAIL]],12,FALSE)</f>
        <v>BLACK</v>
      </c>
      <c r="F509" t="str">
        <f>VLOOKUP(B509,Tabella1[[EAN ORIGINALE]:[TOT RETAIL]],3,FALSE)</f>
        <v>MAN</v>
      </c>
    </row>
    <row r="510" spans="1:6" x14ac:dyDescent="0.25">
      <c r="A510" s="11">
        <f t="shared" si="12"/>
        <v>8</v>
      </c>
      <c r="B510" s="11">
        <v>8054703926466</v>
      </c>
      <c r="C510" t="str">
        <f>VLOOKUP(B510,Tabella1[[EAN ORIGINALE]:[TOT RETAIL]],8,FALSE)</f>
        <v>8NZF70</v>
      </c>
      <c r="D510" t="str">
        <f>VLOOKUP(B510,Tabella1[[EAN ORIGINALE]:[TOT RETAIL]],12,FALSE)</f>
        <v>BLACK</v>
      </c>
      <c r="F510" t="str">
        <f>VLOOKUP(B510,Tabella1[[EAN ORIGINALE]:[TOT RETAIL]],3,FALSE)</f>
        <v>MAN</v>
      </c>
    </row>
    <row r="511" spans="1:6" x14ac:dyDescent="0.25">
      <c r="A511" s="11">
        <f t="shared" si="12"/>
        <v>8</v>
      </c>
      <c r="B511" s="11">
        <v>8054703926466</v>
      </c>
      <c r="C511" t="str">
        <f>VLOOKUP(B511,Tabella1[[EAN ORIGINALE]:[TOT RETAIL]],8,FALSE)</f>
        <v>8NZF70</v>
      </c>
      <c r="D511" t="str">
        <f>VLOOKUP(B511,Tabella1[[EAN ORIGINALE]:[TOT RETAIL]],12,FALSE)</f>
        <v>BLACK</v>
      </c>
      <c r="F511" t="str">
        <f>VLOOKUP(B511,Tabella1[[EAN ORIGINALE]:[TOT RETAIL]],3,FALSE)</f>
        <v>MAN</v>
      </c>
    </row>
    <row r="512" spans="1:6" x14ac:dyDescent="0.25">
      <c r="A512" s="11">
        <f t="shared" si="12"/>
        <v>8</v>
      </c>
      <c r="B512" s="11">
        <v>8054703926466</v>
      </c>
      <c r="C512" t="str">
        <f>VLOOKUP(B512,Tabella1[[EAN ORIGINALE]:[TOT RETAIL]],8,FALSE)</f>
        <v>8NZF70</v>
      </c>
      <c r="D512" t="str">
        <f>VLOOKUP(B512,Tabella1[[EAN ORIGINALE]:[TOT RETAIL]],12,FALSE)</f>
        <v>BLACK</v>
      </c>
      <c r="F512" t="str">
        <f>VLOOKUP(B512,Tabella1[[EAN ORIGINALE]:[TOT RETAIL]],3,FALSE)</f>
        <v>MAN</v>
      </c>
    </row>
    <row r="513" spans="1:6" x14ac:dyDescent="0.25">
      <c r="A513" s="11">
        <f t="shared" si="12"/>
        <v>8</v>
      </c>
      <c r="B513" s="11">
        <v>8054703926466</v>
      </c>
      <c r="C513" t="str">
        <f>VLOOKUP(B513,Tabella1[[EAN ORIGINALE]:[TOT RETAIL]],8,FALSE)</f>
        <v>8NZF70</v>
      </c>
      <c r="D513" t="str">
        <f>VLOOKUP(B513,Tabella1[[EAN ORIGINALE]:[TOT RETAIL]],12,FALSE)</f>
        <v>BLACK</v>
      </c>
      <c r="F513" t="str">
        <f>VLOOKUP(B513,Tabella1[[EAN ORIGINALE]:[TOT RETAIL]],3,FALSE)</f>
        <v>MAN</v>
      </c>
    </row>
    <row r="514" spans="1:6" x14ac:dyDescent="0.25">
      <c r="A514" s="11">
        <f t="shared" si="12"/>
        <v>8</v>
      </c>
      <c r="B514" s="11">
        <v>8054703926466</v>
      </c>
      <c r="C514" t="str">
        <f>VLOOKUP(B514,Tabella1[[EAN ORIGINALE]:[TOT RETAIL]],8,FALSE)</f>
        <v>8NZF70</v>
      </c>
      <c r="D514" t="str">
        <f>VLOOKUP(B514,Tabella1[[EAN ORIGINALE]:[TOT RETAIL]],12,FALSE)</f>
        <v>BLACK</v>
      </c>
      <c r="F514" t="str">
        <f>VLOOKUP(B514,Tabella1[[EAN ORIGINALE]:[TOT RETAIL]],3,FALSE)</f>
        <v>MAN</v>
      </c>
    </row>
    <row r="515" spans="1:6" x14ac:dyDescent="0.25">
      <c r="A515" s="11">
        <f t="shared" si="12"/>
        <v>8</v>
      </c>
      <c r="B515" s="11">
        <v>8054703926466</v>
      </c>
      <c r="C515" t="str">
        <f>VLOOKUP(B515,Tabella1[[EAN ORIGINALE]:[TOT RETAIL]],8,FALSE)</f>
        <v>8NZF70</v>
      </c>
      <c r="D515" t="str">
        <f>VLOOKUP(B515,Tabella1[[EAN ORIGINALE]:[TOT RETAIL]],12,FALSE)</f>
        <v>BLACK</v>
      </c>
      <c r="F515" t="str">
        <f>VLOOKUP(B515,Tabella1[[EAN ORIGINALE]:[TOT RETAIL]],3,FALSE)</f>
        <v>MAN</v>
      </c>
    </row>
    <row r="516" spans="1:6" x14ac:dyDescent="0.25">
      <c r="A516" s="11">
        <f t="shared" si="12"/>
        <v>8</v>
      </c>
      <c r="B516" s="11">
        <v>8054703926466</v>
      </c>
      <c r="C516" t="str">
        <f>VLOOKUP(B516,Tabella1[[EAN ORIGINALE]:[TOT RETAIL]],8,FALSE)</f>
        <v>8NZF70</v>
      </c>
      <c r="D516" t="str">
        <f>VLOOKUP(B516,Tabella1[[EAN ORIGINALE]:[TOT RETAIL]],12,FALSE)</f>
        <v>BLACK</v>
      </c>
      <c r="F516" t="str">
        <f>VLOOKUP(B516,Tabella1[[EAN ORIGINALE]:[TOT RETAIL]],3,FALSE)</f>
        <v>MAN</v>
      </c>
    </row>
    <row r="517" spans="1:6" x14ac:dyDescent="0.25">
      <c r="A517" s="11">
        <f t="shared" si="12"/>
        <v>8</v>
      </c>
      <c r="B517" s="11">
        <v>8054703926466</v>
      </c>
      <c r="C517" t="str">
        <f>VLOOKUP(B517,Tabella1[[EAN ORIGINALE]:[TOT RETAIL]],8,FALSE)</f>
        <v>8NZF70</v>
      </c>
      <c r="D517" t="str">
        <f>VLOOKUP(B517,Tabella1[[EAN ORIGINALE]:[TOT RETAIL]],12,FALSE)</f>
        <v>BLACK</v>
      </c>
      <c r="F517" t="str">
        <f>VLOOKUP(B517,Tabella1[[EAN ORIGINALE]:[TOT RETAIL]],3,FALSE)</f>
        <v>MAN</v>
      </c>
    </row>
    <row r="518" spans="1:6" x14ac:dyDescent="0.25">
      <c r="A518" s="11">
        <f t="shared" si="12"/>
        <v>8</v>
      </c>
      <c r="B518" s="11">
        <v>8054703926466</v>
      </c>
      <c r="C518" t="str">
        <f>VLOOKUP(B518,Tabella1[[EAN ORIGINALE]:[TOT RETAIL]],8,FALSE)</f>
        <v>8NZF70</v>
      </c>
      <c r="D518" t="str">
        <f>VLOOKUP(B518,Tabella1[[EAN ORIGINALE]:[TOT RETAIL]],12,FALSE)</f>
        <v>BLACK</v>
      </c>
      <c r="F518" t="str">
        <f>VLOOKUP(B518,Tabella1[[EAN ORIGINALE]:[TOT RETAIL]],3,FALSE)</f>
        <v>MAN</v>
      </c>
    </row>
    <row r="519" spans="1:6" x14ac:dyDescent="0.25">
      <c r="A519" s="11">
        <f t="shared" si="12"/>
        <v>8</v>
      </c>
      <c r="B519" s="11">
        <v>8054703926466</v>
      </c>
      <c r="C519" t="str">
        <f>VLOOKUP(B519,Tabella1[[EAN ORIGINALE]:[TOT RETAIL]],8,FALSE)</f>
        <v>8NZF70</v>
      </c>
      <c r="D519" t="str">
        <f>VLOOKUP(B519,Tabella1[[EAN ORIGINALE]:[TOT RETAIL]],12,FALSE)</f>
        <v>BLACK</v>
      </c>
      <c r="F519" t="str">
        <f>VLOOKUP(B519,Tabella1[[EAN ORIGINALE]:[TOT RETAIL]],3,FALSE)</f>
        <v>MAN</v>
      </c>
    </row>
    <row r="520" spans="1:6" x14ac:dyDescent="0.25">
      <c r="A520" s="11">
        <f t="shared" si="12"/>
        <v>8</v>
      </c>
      <c r="B520" s="11">
        <v>8054703926466</v>
      </c>
      <c r="C520" t="str">
        <f>VLOOKUP(B520,Tabella1[[EAN ORIGINALE]:[TOT RETAIL]],8,FALSE)</f>
        <v>8NZF70</v>
      </c>
      <c r="D520" t="str">
        <f>VLOOKUP(B520,Tabella1[[EAN ORIGINALE]:[TOT RETAIL]],12,FALSE)</f>
        <v>BLACK</v>
      </c>
      <c r="F520" t="str">
        <f>VLOOKUP(B520,Tabella1[[EAN ORIGINALE]:[TOT RETAIL]],3,FALSE)</f>
        <v>MAN</v>
      </c>
    </row>
    <row r="521" spans="1:6" x14ac:dyDescent="0.25">
      <c r="A521" s="11">
        <f t="shared" si="12"/>
        <v>8</v>
      </c>
      <c r="B521" s="11">
        <v>8054703926466</v>
      </c>
      <c r="C521" t="str">
        <f>VLOOKUP(B521,Tabella1[[EAN ORIGINALE]:[TOT RETAIL]],8,FALSE)</f>
        <v>8NZF70</v>
      </c>
      <c r="D521" t="str">
        <f>VLOOKUP(B521,Tabella1[[EAN ORIGINALE]:[TOT RETAIL]],12,FALSE)</f>
        <v>BLACK</v>
      </c>
      <c r="F521" t="str">
        <f>VLOOKUP(B521,Tabella1[[EAN ORIGINALE]:[TOT RETAIL]],3,FALSE)</f>
        <v>MAN</v>
      </c>
    </row>
    <row r="522" spans="1:6" x14ac:dyDescent="0.25">
      <c r="A522" s="11">
        <f t="shared" si="12"/>
        <v>8</v>
      </c>
      <c r="B522" s="11">
        <v>8054703926466</v>
      </c>
      <c r="C522" t="str">
        <f>VLOOKUP(B522,Tabella1[[EAN ORIGINALE]:[TOT RETAIL]],8,FALSE)</f>
        <v>8NZF70</v>
      </c>
      <c r="D522" t="str">
        <f>VLOOKUP(B522,Tabella1[[EAN ORIGINALE]:[TOT RETAIL]],12,FALSE)</f>
        <v>BLACK</v>
      </c>
      <c r="F522" t="str">
        <f>VLOOKUP(B522,Tabella1[[EAN ORIGINALE]:[TOT RETAIL]],3,FALSE)</f>
        <v>MAN</v>
      </c>
    </row>
    <row r="523" spans="1:6" x14ac:dyDescent="0.25">
      <c r="A523" s="11">
        <f t="shared" si="12"/>
        <v>8</v>
      </c>
      <c r="B523" s="11">
        <v>8054703926466</v>
      </c>
      <c r="C523" t="str">
        <f>VLOOKUP(B523,Tabella1[[EAN ORIGINALE]:[TOT RETAIL]],8,FALSE)</f>
        <v>8NZF70</v>
      </c>
      <c r="D523" t="str">
        <f>VLOOKUP(B523,Tabella1[[EAN ORIGINALE]:[TOT RETAIL]],12,FALSE)</f>
        <v>BLACK</v>
      </c>
      <c r="F523" t="str">
        <f>VLOOKUP(B523,Tabella1[[EAN ORIGINALE]:[TOT RETAIL]],3,FALSE)</f>
        <v>MAN</v>
      </c>
    </row>
    <row r="524" spans="1:6" x14ac:dyDescent="0.25">
      <c r="A524" s="11">
        <f t="shared" si="12"/>
        <v>8</v>
      </c>
      <c r="B524" s="11">
        <v>8054703926466</v>
      </c>
      <c r="C524" t="str">
        <f>VLOOKUP(B524,Tabella1[[EAN ORIGINALE]:[TOT RETAIL]],8,FALSE)</f>
        <v>8NZF70</v>
      </c>
      <c r="D524" t="str">
        <f>VLOOKUP(B524,Tabella1[[EAN ORIGINALE]:[TOT RETAIL]],12,FALSE)</f>
        <v>BLACK</v>
      </c>
      <c r="F524" t="str">
        <f>VLOOKUP(B524,Tabella1[[EAN ORIGINALE]:[TOT RETAIL]],3,FALSE)</f>
        <v>MAN</v>
      </c>
    </row>
    <row r="525" spans="1:6" x14ac:dyDescent="0.25">
      <c r="A525" s="11">
        <f t="shared" si="12"/>
        <v>8</v>
      </c>
      <c r="B525" s="11">
        <v>8054703926466</v>
      </c>
      <c r="C525" t="str">
        <f>VLOOKUP(B525,Tabella1[[EAN ORIGINALE]:[TOT RETAIL]],8,FALSE)</f>
        <v>8NZF70</v>
      </c>
      <c r="D525" t="str">
        <f>VLOOKUP(B525,Tabella1[[EAN ORIGINALE]:[TOT RETAIL]],12,FALSE)</f>
        <v>BLACK</v>
      </c>
      <c r="F525" t="str">
        <f>VLOOKUP(B525,Tabella1[[EAN ORIGINALE]:[TOT RETAIL]],3,FALSE)</f>
        <v>MAN</v>
      </c>
    </row>
    <row r="526" spans="1:6" x14ac:dyDescent="0.25">
      <c r="A526" s="11">
        <f t="shared" si="12"/>
        <v>8</v>
      </c>
      <c r="B526" s="11">
        <v>8054703926466</v>
      </c>
      <c r="C526" t="str">
        <f>VLOOKUP(B526,Tabella1[[EAN ORIGINALE]:[TOT RETAIL]],8,FALSE)</f>
        <v>8NZF70</v>
      </c>
      <c r="D526" t="str">
        <f>VLOOKUP(B526,Tabella1[[EAN ORIGINALE]:[TOT RETAIL]],12,FALSE)</f>
        <v>BLACK</v>
      </c>
      <c r="F526" t="str">
        <f>VLOOKUP(B526,Tabella1[[EAN ORIGINALE]:[TOT RETAIL]],3,FALSE)</f>
        <v>MAN</v>
      </c>
    </row>
    <row r="527" spans="1:6" x14ac:dyDescent="0.25">
      <c r="A527" s="11">
        <f t="shared" si="12"/>
        <v>8</v>
      </c>
      <c r="B527" s="11">
        <v>8057163034269</v>
      </c>
      <c r="C527" t="str">
        <f>VLOOKUP(B527,Tabella1[[EAN ORIGINALE]:[TOT RETAIL]],8,FALSE)</f>
        <v>3LZJ14</v>
      </c>
      <c r="D527" t="str">
        <f>VLOOKUP(B527,Tabella1[[EAN ORIGINALE]:[TOT RETAIL]],12,FALSE)</f>
        <v>INDIGO DENIM</v>
      </c>
      <c r="F527" t="str">
        <f>VLOOKUP(B527,Tabella1[[EAN ORIGINALE]:[TOT RETAIL]],3,FALSE)</f>
        <v>MAN</v>
      </c>
    </row>
    <row r="528" spans="1:6" x14ac:dyDescent="0.25">
      <c r="A528" s="11">
        <f t="shared" si="12"/>
        <v>8</v>
      </c>
      <c r="B528" s="11">
        <v>8057163034269</v>
      </c>
      <c r="C528" t="str">
        <f>VLOOKUP(B528,Tabella1[[EAN ORIGINALE]:[TOT RETAIL]],8,FALSE)</f>
        <v>3LZJ14</v>
      </c>
      <c r="D528" t="str">
        <f>VLOOKUP(B528,Tabella1[[EAN ORIGINALE]:[TOT RETAIL]],12,FALSE)</f>
        <v>INDIGO DENIM</v>
      </c>
      <c r="F528" t="str">
        <f>VLOOKUP(B528,Tabella1[[EAN ORIGINALE]:[TOT RETAIL]],3,FALSE)</f>
        <v>MAN</v>
      </c>
    </row>
    <row r="529" spans="1:6" x14ac:dyDescent="0.25">
      <c r="A529" s="11">
        <f t="shared" si="12"/>
        <v>8</v>
      </c>
      <c r="B529" s="11">
        <v>8057163034269</v>
      </c>
      <c r="C529" t="str">
        <f>VLOOKUP(B529,Tabella1[[EAN ORIGINALE]:[TOT RETAIL]],8,FALSE)</f>
        <v>3LZJ14</v>
      </c>
      <c r="D529" t="str">
        <f>VLOOKUP(B529,Tabella1[[EAN ORIGINALE]:[TOT RETAIL]],12,FALSE)</f>
        <v>INDIGO DENIM</v>
      </c>
      <c r="F529" t="str">
        <f>VLOOKUP(B529,Tabella1[[EAN ORIGINALE]:[TOT RETAIL]],3,FALSE)</f>
        <v>MAN</v>
      </c>
    </row>
    <row r="530" spans="1:6" x14ac:dyDescent="0.25">
      <c r="A530" s="11">
        <f t="shared" si="12"/>
        <v>8</v>
      </c>
      <c r="B530" s="11">
        <v>8057163034269</v>
      </c>
      <c r="C530" t="str">
        <f>VLOOKUP(B530,Tabella1[[EAN ORIGINALE]:[TOT RETAIL]],8,FALSE)</f>
        <v>3LZJ14</v>
      </c>
      <c r="D530" t="str">
        <f>VLOOKUP(B530,Tabella1[[EAN ORIGINALE]:[TOT RETAIL]],12,FALSE)</f>
        <v>INDIGO DENIM</v>
      </c>
      <c r="F530" t="str">
        <f>VLOOKUP(B530,Tabella1[[EAN ORIGINALE]:[TOT RETAIL]],3,FALSE)</f>
        <v>MAN</v>
      </c>
    </row>
    <row r="531" spans="1:6" x14ac:dyDescent="0.25">
      <c r="A531" s="11">
        <f t="shared" si="12"/>
        <v>8</v>
      </c>
      <c r="B531" s="11">
        <v>8057163034269</v>
      </c>
      <c r="C531" t="str">
        <f>VLOOKUP(B531,Tabella1[[EAN ORIGINALE]:[TOT RETAIL]],8,FALSE)</f>
        <v>3LZJ14</v>
      </c>
      <c r="D531" t="str">
        <f>VLOOKUP(B531,Tabella1[[EAN ORIGINALE]:[TOT RETAIL]],12,FALSE)</f>
        <v>INDIGO DENIM</v>
      </c>
      <c r="F531" t="str">
        <f>VLOOKUP(B531,Tabella1[[EAN ORIGINALE]:[TOT RETAIL]],3,FALSE)</f>
        <v>MAN</v>
      </c>
    </row>
    <row r="532" spans="1:6" x14ac:dyDescent="0.25">
      <c r="A532" s="11">
        <f t="shared" si="12"/>
        <v>8</v>
      </c>
      <c r="B532" s="11">
        <v>8057163034269</v>
      </c>
      <c r="C532" t="str">
        <f>VLOOKUP(B532,Tabella1[[EAN ORIGINALE]:[TOT RETAIL]],8,FALSE)</f>
        <v>3LZJ14</v>
      </c>
      <c r="D532" t="str">
        <f>VLOOKUP(B532,Tabella1[[EAN ORIGINALE]:[TOT RETAIL]],12,FALSE)</f>
        <v>INDIGO DENIM</v>
      </c>
      <c r="F532" t="str">
        <f>VLOOKUP(B532,Tabella1[[EAN ORIGINALE]:[TOT RETAIL]],3,FALSE)</f>
        <v>MAN</v>
      </c>
    </row>
    <row r="533" spans="1:6" x14ac:dyDescent="0.25">
      <c r="A533" s="11">
        <f t="shared" si="12"/>
        <v>8</v>
      </c>
      <c r="B533" s="11">
        <v>8057163034269</v>
      </c>
      <c r="C533" t="str">
        <f>VLOOKUP(B533,Tabella1[[EAN ORIGINALE]:[TOT RETAIL]],8,FALSE)</f>
        <v>3LZJ14</v>
      </c>
      <c r="D533" t="str">
        <f>VLOOKUP(B533,Tabella1[[EAN ORIGINALE]:[TOT RETAIL]],12,FALSE)</f>
        <v>INDIGO DENIM</v>
      </c>
      <c r="F533" t="str">
        <f>VLOOKUP(B533,Tabella1[[EAN ORIGINALE]:[TOT RETAIL]],3,FALSE)</f>
        <v>MAN</v>
      </c>
    </row>
    <row r="534" spans="1:6" x14ac:dyDescent="0.25">
      <c r="A534" s="11">
        <f t="shared" si="12"/>
        <v>8</v>
      </c>
      <c r="B534" s="11">
        <v>4059114468837</v>
      </c>
      <c r="C534" t="e">
        <f>VLOOKUP(B534,Tabella1[[EAN ORIGINALE]:[TOT RETAIL]],8,FALSE)</f>
        <v>#N/A</v>
      </c>
      <c r="D534" t="e">
        <f>VLOOKUP(B534,Tabella1[[EAN ORIGINALE]:[TOT RETAIL]],12,FALSE)</f>
        <v>#N/A</v>
      </c>
      <c r="F534" t="e">
        <f>VLOOKUP(B534,Tabella1[[EAN ORIGINALE]:[TOT RETAIL]],3,FALSE)</f>
        <v>#N/A</v>
      </c>
    </row>
    <row r="535" spans="1:6" x14ac:dyDescent="0.25">
      <c r="A535" s="11">
        <f t="shared" si="12"/>
        <v>8</v>
      </c>
      <c r="B535" s="11">
        <v>8059516468837</v>
      </c>
      <c r="C535" t="str">
        <f>VLOOKUP(B535,Tabella1[[EAN ORIGINALE]:[TOT RETAIL]],8,FALSE)</f>
        <v>3LZJ13</v>
      </c>
      <c r="D535" t="str">
        <f>VLOOKUP(B535,Tabella1[[EAN ORIGINALE]:[TOT RETAIL]],12,FALSE)</f>
        <v>INDIGO DENIM</v>
      </c>
      <c r="F535" t="str">
        <f>VLOOKUP(B535,Tabella1[[EAN ORIGINALE]:[TOT RETAIL]],3,FALSE)</f>
        <v>MAN</v>
      </c>
    </row>
    <row r="536" spans="1:6" x14ac:dyDescent="0.25">
      <c r="A536" s="11">
        <f t="shared" si="12"/>
        <v>8</v>
      </c>
      <c r="B536" s="11">
        <v>8059516468837</v>
      </c>
      <c r="C536" t="str">
        <f>VLOOKUP(B536,Tabella1[[EAN ORIGINALE]:[TOT RETAIL]],8,FALSE)</f>
        <v>3LZJ13</v>
      </c>
      <c r="D536" t="str">
        <f>VLOOKUP(B536,Tabella1[[EAN ORIGINALE]:[TOT RETAIL]],12,FALSE)</f>
        <v>INDIGO DENIM</v>
      </c>
      <c r="F536" t="str">
        <f>VLOOKUP(B536,Tabella1[[EAN ORIGINALE]:[TOT RETAIL]],3,FALSE)</f>
        <v>MAN</v>
      </c>
    </row>
    <row r="537" spans="1:6" x14ac:dyDescent="0.25">
      <c r="A537" s="11">
        <f t="shared" si="12"/>
        <v>8</v>
      </c>
      <c r="B537" s="11">
        <v>8059516468837</v>
      </c>
      <c r="C537" t="str">
        <f>VLOOKUP(B537,Tabella1[[EAN ORIGINALE]:[TOT RETAIL]],8,FALSE)</f>
        <v>3LZJ13</v>
      </c>
      <c r="D537" t="str">
        <f>VLOOKUP(B537,Tabella1[[EAN ORIGINALE]:[TOT RETAIL]],12,FALSE)</f>
        <v>INDIGO DENIM</v>
      </c>
      <c r="F537" t="str">
        <f>VLOOKUP(B537,Tabella1[[EAN ORIGINALE]:[TOT RETAIL]],3,FALSE)</f>
        <v>MAN</v>
      </c>
    </row>
    <row r="538" spans="1:6" x14ac:dyDescent="0.25">
      <c r="A538" s="11">
        <f t="shared" si="12"/>
        <v>8</v>
      </c>
      <c r="B538" s="11">
        <v>8059516468837</v>
      </c>
      <c r="C538" t="str">
        <f>VLOOKUP(B538,Tabella1[[EAN ORIGINALE]:[TOT RETAIL]],8,FALSE)</f>
        <v>3LZJ13</v>
      </c>
      <c r="D538" t="str">
        <f>VLOOKUP(B538,Tabella1[[EAN ORIGINALE]:[TOT RETAIL]],12,FALSE)</f>
        <v>INDIGO DENIM</v>
      </c>
      <c r="F538" t="str">
        <f>VLOOKUP(B538,Tabella1[[EAN ORIGINALE]:[TOT RETAIL]],3,FALSE)</f>
        <v>MAN</v>
      </c>
    </row>
    <row r="539" spans="1:6" x14ac:dyDescent="0.25">
      <c r="A539" s="11">
        <f t="shared" si="12"/>
        <v>8</v>
      </c>
      <c r="B539" s="11">
        <v>8059516468820</v>
      </c>
      <c r="C539" t="str">
        <f>VLOOKUP(B539,Tabella1[[EAN ORIGINALE]:[TOT RETAIL]],8,FALSE)</f>
        <v>3LZJ13</v>
      </c>
      <c r="D539" t="str">
        <f>VLOOKUP(B539,Tabella1[[EAN ORIGINALE]:[TOT RETAIL]],12,FALSE)</f>
        <v>INDIGO DENIM</v>
      </c>
      <c r="F539" t="str">
        <f>VLOOKUP(B539,Tabella1[[EAN ORIGINALE]:[TOT RETAIL]],3,FALSE)</f>
        <v>MAN</v>
      </c>
    </row>
    <row r="540" spans="1:6" x14ac:dyDescent="0.25">
      <c r="A540" s="11">
        <f t="shared" si="12"/>
        <v>8</v>
      </c>
      <c r="B540" s="11">
        <v>8059516468820</v>
      </c>
      <c r="C540" t="str">
        <f>VLOOKUP(B540,Tabella1[[EAN ORIGINALE]:[TOT RETAIL]],8,FALSE)</f>
        <v>3LZJ13</v>
      </c>
      <c r="D540" t="str">
        <f>VLOOKUP(B540,Tabella1[[EAN ORIGINALE]:[TOT RETAIL]],12,FALSE)</f>
        <v>INDIGO DENIM</v>
      </c>
      <c r="F540" t="str">
        <f>VLOOKUP(B540,Tabella1[[EAN ORIGINALE]:[TOT RETAIL]],3,FALSE)</f>
        <v>MAN</v>
      </c>
    </row>
    <row r="541" spans="1:6" x14ac:dyDescent="0.25">
      <c r="A541" s="11">
        <f t="shared" si="12"/>
        <v>8</v>
      </c>
      <c r="B541" s="11">
        <v>8059516468820</v>
      </c>
      <c r="C541" t="str">
        <f>VLOOKUP(B541,Tabella1[[EAN ORIGINALE]:[TOT RETAIL]],8,FALSE)</f>
        <v>3LZJ13</v>
      </c>
      <c r="D541" t="str">
        <f>VLOOKUP(B541,Tabella1[[EAN ORIGINALE]:[TOT RETAIL]],12,FALSE)</f>
        <v>INDIGO DENIM</v>
      </c>
      <c r="F541" t="str">
        <f>VLOOKUP(B541,Tabella1[[EAN ORIGINALE]:[TOT RETAIL]],3,FALSE)</f>
        <v>MAN</v>
      </c>
    </row>
    <row r="542" spans="1:6" x14ac:dyDescent="0.25">
      <c r="A542" s="11">
        <f t="shared" si="12"/>
        <v>8</v>
      </c>
      <c r="B542" s="11">
        <v>8059516468820</v>
      </c>
      <c r="C542" t="str">
        <f>VLOOKUP(B542,Tabella1[[EAN ORIGINALE]:[TOT RETAIL]],8,FALSE)</f>
        <v>3LZJ13</v>
      </c>
      <c r="D542" t="str">
        <f>VLOOKUP(B542,Tabella1[[EAN ORIGINALE]:[TOT RETAIL]],12,FALSE)</f>
        <v>INDIGO DENIM</v>
      </c>
      <c r="F542" t="str">
        <f>VLOOKUP(B542,Tabella1[[EAN ORIGINALE]:[TOT RETAIL]],3,FALSE)</f>
        <v>MAN</v>
      </c>
    </row>
    <row r="543" spans="1:6" x14ac:dyDescent="0.25">
      <c r="A543" s="11">
        <f t="shared" si="12"/>
        <v>8</v>
      </c>
      <c r="B543" s="11">
        <v>8059516468820</v>
      </c>
      <c r="C543" t="str">
        <f>VLOOKUP(B543,Tabella1[[EAN ORIGINALE]:[TOT RETAIL]],8,FALSE)</f>
        <v>3LZJ13</v>
      </c>
      <c r="D543" t="str">
        <f>VLOOKUP(B543,Tabella1[[EAN ORIGINALE]:[TOT RETAIL]],12,FALSE)</f>
        <v>INDIGO DENIM</v>
      </c>
      <c r="F543" t="str">
        <f>VLOOKUP(B543,Tabella1[[EAN ORIGINALE]:[TOT RETAIL]],3,FALSE)</f>
        <v>MAN</v>
      </c>
    </row>
    <row r="544" spans="1:6" x14ac:dyDescent="0.25">
      <c r="A544" s="11">
        <f t="shared" si="12"/>
        <v>8</v>
      </c>
      <c r="B544" s="11">
        <v>8059516468820</v>
      </c>
      <c r="C544" t="str">
        <f>VLOOKUP(B544,Tabella1[[EAN ORIGINALE]:[TOT RETAIL]],8,FALSE)</f>
        <v>3LZJ13</v>
      </c>
      <c r="D544" t="str">
        <f>VLOOKUP(B544,Tabella1[[EAN ORIGINALE]:[TOT RETAIL]],12,FALSE)</f>
        <v>INDIGO DENIM</v>
      </c>
      <c r="F544" t="str">
        <f>VLOOKUP(B544,Tabella1[[EAN ORIGINALE]:[TOT RETAIL]],3,FALSE)</f>
        <v>MAN</v>
      </c>
    </row>
    <row r="545" spans="1:6" x14ac:dyDescent="0.25">
      <c r="A545" s="11">
        <f t="shared" si="12"/>
        <v>8</v>
      </c>
      <c r="B545" s="11">
        <v>8059516468820</v>
      </c>
      <c r="C545" t="str">
        <f>VLOOKUP(B545,Tabella1[[EAN ORIGINALE]:[TOT RETAIL]],8,FALSE)</f>
        <v>3LZJ13</v>
      </c>
      <c r="D545" t="str">
        <f>VLOOKUP(B545,Tabella1[[EAN ORIGINALE]:[TOT RETAIL]],12,FALSE)</f>
        <v>INDIGO DENIM</v>
      </c>
      <c r="F545" t="str">
        <f>VLOOKUP(B545,Tabella1[[EAN ORIGINALE]:[TOT RETAIL]],3,FALSE)</f>
        <v>MAN</v>
      </c>
    </row>
    <row r="546" spans="1:6" x14ac:dyDescent="0.25">
      <c r="A546" s="11">
        <f t="shared" si="12"/>
        <v>8</v>
      </c>
      <c r="B546" s="11">
        <v>8059516468820</v>
      </c>
      <c r="C546" t="str">
        <f>VLOOKUP(B546,Tabella1[[EAN ORIGINALE]:[TOT RETAIL]],8,FALSE)</f>
        <v>3LZJ13</v>
      </c>
      <c r="D546" t="str">
        <f>VLOOKUP(B546,Tabella1[[EAN ORIGINALE]:[TOT RETAIL]],12,FALSE)</f>
        <v>INDIGO DENIM</v>
      </c>
      <c r="F546" t="str">
        <f>VLOOKUP(B546,Tabella1[[EAN ORIGINALE]:[TOT RETAIL]],3,FALSE)</f>
        <v>MAN</v>
      </c>
    </row>
    <row r="547" spans="1:6" x14ac:dyDescent="0.25">
      <c r="A547" s="11">
        <v>9</v>
      </c>
      <c r="B547" s="11">
        <v>8057163034313</v>
      </c>
      <c r="C547" t="str">
        <f>VLOOKUP(B547,Tabella1[[EAN ORIGINALE]:[TOT RETAIL]],8,FALSE)</f>
        <v>3LZJ14</v>
      </c>
      <c r="D547" t="str">
        <f>VLOOKUP(B547,Tabella1[[EAN ORIGINALE]:[TOT RETAIL]],12,FALSE)</f>
        <v>INDIGO DENIM</v>
      </c>
      <c r="F547" t="str">
        <f>VLOOKUP(B547,Tabella1[[EAN ORIGINALE]:[TOT RETAIL]],3,FALSE)</f>
        <v>MAN</v>
      </c>
    </row>
    <row r="548" spans="1:6" x14ac:dyDescent="0.25">
      <c r="A548" s="11">
        <f t="shared" ref="A548:A568" si="13">A547</f>
        <v>9</v>
      </c>
      <c r="B548" s="11">
        <v>8057163034313</v>
      </c>
      <c r="C548" t="str">
        <f>VLOOKUP(B548,Tabella1[[EAN ORIGINALE]:[TOT RETAIL]],8,FALSE)</f>
        <v>3LZJ14</v>
      </c>
      <c r="D548" t="str">
        <f>VLOOKUP(B548,Tabella1[[EAN ORIGINALE]:[TOT RETAIL]],12,FALSE)</f>
        <v>INDIGO DENIM</v>
      </c>
      <c r="F548" t="str">
        <f>VLOOKUP(B548,Tabella1[[EAN ORIGINALE]:[TOT RETAIL]],3,FALSE)</f>
        <v>MAN</v>
      </c>
    </row>
    <row r="549" spans="1:6" x14ac:dyDescent="0.25">
      <c r="A549" s="11">
        <f t="shared" si="13"/>
        <v>9</v>
      </c>
      <c r="B549" s="11">
        <v>8057163034313</v>
      </c>
      <c r="C549" t="str">
        <f>VLOOKUP(B549,Tabella1[[EAN ORIGINALE]:[TOT RETAIL]],8,FALSE)</f>
        <v>3LZJ14</v>
      </c>
      <c r="D549" t="str">
        <f>VLOOKUP(B549,Tabella1[[EAN ORIGINALE]:[TOT RETAIL]],12,FALSE)</f>
        <v>INDIGO DENIM</v>
      </c>
      <c r="F549" t="str">
        <f>VLOOKUP(B549,Tabella1[[EAN ORIGINALE]:[TOT RETAIL]],3,FALSE)</f>
        <v>MAN</v>
      </c>
    </row>
    <row r="550" spans="1:6" x14ac:dyDescent="0.25">
      <c r="A550" s="11">
        <f t="shared" si="13"/>
        <v>9</v>
      </c>
      <c r="B550" s="11">
        <v>8057163034313</v>
      </c>
      <c r="C550" t="str">
        <f>VLOOKUP(B550,Tabella1[[EAN ORIGINALE]:[TOT RETAIL]],8,FALSE)</f>
        <v>3LZJ14</v>
      </c>
      <c r="D550" t="str">
        <f>VLOOKUP(B550,Tabella1[[EAN ORIGINALE]:[TOT RETAIL]],12,FALSE)</f>
        <v>INDIGO DENIM</v>
      </c>
      <c r="F550" t="str">
        <f>VLOOKUP(B550,Tabella1[[EAN ORIGINALE]:[TOT RETAIL]],3,FALSE)</f>
        <v>MAN</v>
      </c>
    </row>
    <row r="551" spans="1:6" x14ac:dyDescent="0.25">
      <c r="A551" s="11">
        <f t="shared" si="13"/>
        <v>9</v>
      </c>
      <c r="B551" s="11">
        <v>8057163034313</v>
      </c>
      <c r="C551" t="str">
        <f>VLOOKUP(B551,Tabella1[[EAN ORIGINALE]:[TOT RETAIL]],8,FALSE)</f>
        <v>3LZJ14</v>
      </c>
      <c r="D551" t="str">
        <f>VLOOKUP(B551,Tabella1[[EAN ORIGINALE]:[TOT RETAIL]],12,FALSE)</f>
        <v>INDIGO DENIM</v>
      </c>
      <c r="F551" t="str">
        <f>VLOOKUP(B551,Tabella1[[EAN ORIGINALE]:[TOT RETAIL]],3,FALSE)</f>
        <v>MAN</v>
      </c>
    </row>
    <row r="552" spans="1:6" x14ac:dyDescent="0.25">
      <c r="A552" s="11">
        <f t="shared" si="13"/>
        <v>9</v>
      </c>
      <c r="B552" s="11">
        <v>8057163034313</v>
      </c>
      <c r="C552" t="str">
        <f>VLOOKUP(B552,Tabella1[[EAN ORIGINALE]:[TOT RETAIL]],8,FALSE)</f>
        <v>3LZJ14</v>
      </c>
      <c r="D552" t="str">
        <f>VLOOKUP(B552,Tabella1[[EAN ORIGINALE]:[TOT RETAIL]],12,FALSE)</f>
        <v>INDIGO DENIM</v>
      </c>
      <c r="F552" t="str">
        <f>VLOOKUP(B552,Tabella1[[EAN ORIGINALE]:[TOT RETAIL]],3,FALSE)</f>
        <v>MAN</v>
      </c>
    </row>
    <row r="553" spans="1:6" x14ac:dyDescent="0.25">
      <c r="A553" s="11">
        <f t="shared" si="13"/>
        <v>9</v>
      </c>
      <c r="B553" s="11">
        <v>8057163034313</v>
      </c>
      <c r="C553" t="str">
        <f>VLOOKUP(B553,Tabella1[[EAN ORIGINALE]:[TOT RETAIL]],8,FALSE)</f>
        <v>3LZJ14</v>
      </c>
      <c r="D553" t="str">
        <f>VLOOKUP(B553,Tabella1[[EAN ORIGINALE]:[TOT RETAIL]],12,FALSE)</f>
        <v>INDIGO DENIM</v>
      </c>
      <c r="F553" t="str">
        <f>VLOOKUP(B553,Tabella1[[EAN ORIGINALE]:[TOT RETAIL]],3,FALSE)</f>
        <v>MAN</v>
      </c>
    </row>
    <row r="554" spans="1:6" x14ac:dyDescent="0.25">
      <c r="A554" s="11">
        <f t="shared" si="13"/>
        <v>9</v>
      </c>
      <c r="B554" s="11">
        <v>8057163034283</v>
      </c>
      <c r="C554" t="str">
        <f>VLOOKUP(B554,Tabella1[[EAN ORIGINALE]:[TOT RETAIL]],8,FALSE)</f>
        <v>3LZJ14</v>
      </c>
      <c r="D554" t="str">
        <f>VLOOKUP(B554,Tabella1[[EAN ORIGINALE]:[TOT RETAIL]],12,FALSE)</f>
        <v>INDIGO DENIM</v>
      </c>
      <c r="F554" t="str">
        <f>VLOOKUP(B554,Tabella1[[EAN ORIGINALE]:[TOT RETAIL]],3,FALSE)</f>
        <v>MAN</v>
      </c>
    </row>
    <row r="555" spans="1:6" x14ac:dyDescent="0.25">
      <c r="A555" s="11">
        <f t="shared" si="13"/>
        <v>9</v>
      </c>
      <c r="B555" s="11">
        <v>8057163034283</v>
      </c>
      <c r="C555" t="str">
        <f>VLOOKUP(B555,Tabella1[[EAN ORIGINALE]:[TOT RETAIL]],8,FALSE)</f>
        <v>3LZJ14</v>
      </c>
      <c r="D555" t="str">
        <f>VLOOKUP(B555,Tabella1[[EAN ORIGINALE]:[TOT RETAIL]],12,FALSE)</f>
        <v>INDIGO DENIM</v>
      </c>
      <c r="F555" t="str">
        <f>VLOOKUP(B555,Tabella1[[EAN ORIGINALE]:[TOT RETAIL]],3,FALSE)</f>
        <v>MAN</v>
      </c>
    </row>
    <row r="556" spans="1:6" x14ac:dyDescent="0.25">
      <c r="A556" s="11">
        <f t="shared" si="13"/>
        <v>9</v>
      </c>
      <c r="B556" s="11">
        <v>8057163034283</v>
      </c>
      <c r="C556" t="str">
        <f>VLOOKUP(B556,Tabella1[[EAN ORIGINALE]:[TOT RETAIL]],8,FALSE)</f>
        <v>3LZJ14</v>
      </c>
      <c r="D556" t="str">
        <f>VLOOKUP(B556,Tabella1[[EAN ORIGINALE]:[TOT RETAIL]],12,FALSE)</f>
        <v>INDIGO DENIM</v>
      </c>
      <c r="F556" t="str">
        <f>VLOOKUP(B556,Tabella1[[EAN ORIGINALE]:[TOT RETAIL]],3,FALSE)</f>
        <v>MAN</v>
      </c>
    </row>
    <row r="557" spans="1:6" x14ac:dyDescent="0.25">
      <c r="A557" s="11">
        <f t="shared" si="13"/>
        <v>9</v>
      </c>
      <c r="B557" s="11">
        <v>8057163034283</v>
      </c>
      <c r="C557" t="str">
        <f>VLOOKUP(B557,Tabella1[[EAN ORIGINALE]:[TOT RETAIL]],8,FALSE)</f>
        <v>3LZJ14</v>
      </c>
      <c r="D557" t="str">
        <f>VLOOKUP(B557,Tabella1[[EAN ORIGINALE]:[TOT RETAIL]],12,FALSE)</f>
        <v>INDIGO DENIM</v>
      </c>
      <c r="F557" t="str">
        <f>VLOOKUP(B557,Tabella1[[EAN ORIGINALE]:[TOT RETAIL]],3,FALSE)</f>
        <v>MAN</v>
      </c>
    </row>
    <row r="558" spans="1:6" x14ac:dyDescent="0.25">
      <c r="A558" s="11">
        <f t="shared" si="13"/>
        <v>9</v>
      </c>
      <c r="B558" s="11">
        <v>8057163034283</v>
      </c>
      <c r="C558" t="str">
        <f>VLOOKUP(B558,Tabella1[[EAN ORIGINALE]:[TOT RETAIL]],8,FALSE)</f>
        <v>3LZJ14</v>
      </c>
      <c r="D558" t="str">
        <f>VLOOKUP(B558,Tabella1[[EAN ORIGINALE]:[TOT RETAIL]],12,FALSE)</f>
        <v>INDIGO DENIM</v>
      </c>
      <c r="F558" t="str">
        <f>VLOOKUP(B558,Tabella1[[EAN ORIGINALE]:[TOT RETAIL]],3,FALSE)</f>
        <v>MAN</v>
      </c>
    </row>
    <row r="559" spans="1:6" x14ac:dyDescent="0.25">
      <c r="A559" s="11">
        <f t="shared" si="13"/>
        <v>9</v>
      </c>
      <c r="B559" s="11">
        <v>8057163034283</v>
      </c>
      <c r="C559" t="str">
        <f>VLOOKUP(B559,Tabella1[[EAN ORIGINALE]:[TOT RETAIL]],8,FALSE)</f>
        <v>3LZJ14</v>
      </c>
      <c r="D559" t="str">
        <f>VLOOKUP(B559,Tabella1[[EAN ORIGINALE]:[TOT RETAIL]],12,FALSE)</f>
        <v>INDIGO DENIM</v>
      </c>
      <c r="F559" t="str">
        <f>VLOOKUP(B559,Tabella1[[EAN ORIGINALE]:[TOT RETAIL]],3,FALSE)</f>
        <v>MAN</v>
      </c>
    </row>
    <row r="560" spans="1:6" x14ac:dyDescent="0.25">
      <c r="A560" s="11">
        <f t="shared" si="13"/>
        <v>9</v>
      </c>
      <c r="B560" s="11">
        <v>8057163034283</v>
      </c>
      <c r="C560" t="str">
        <f>VLOOKUP(B560,Tabella1[[EAN ORIGINALE]:[TOT RETAIL]],8,FALSE)</f>
        <v>3LZJ14</v>
      </c>
      <c r="D560" t="str">
        <f>VLOOKUP(B560,Tabella1[[EAN ORIGINALE]:[TOT RETAIL]],12,FALSE)</f>
        <v>INDIGO DENIM</v>
      </c>
      <c r="F560" t="str">
        <f>VLOOKUP(B560,Tabella1[[EAN ORIGINALE]:[TOT RETAIL]],3,FALSE)</f>
        <v>MAN</v>
      </c>
    </row>
    <row r="561" spans="1:7" x14ac:dyDescent="0.25">
      <c r="A561" s="11">
        <f t="shared" si="13"/>
        <v>9</v>
      </c>
      <c r="B561" s="11">
        <v>8057163034283</v>
      </c>
      <c r="C561" t="str">
        <f>VLOOKUP(B561,Tabella1[[EAN ORIGINALE]:[TOT RETAIL]],8,FALSE)</f>
        <v>3LZJ14</v>
      </c>
      <c r="D561" t="str">
        <f>VLOOKUP(B561,Tabella1[[EAN ORIGINALE]:[TOT RETAIL]],12,FALSE)</f>
        <v>INDIGO DENIM</v>
      </c>
      <c r="F561" t="str">
        <f>VLOOKUP(B561,Tabella1[[EAN ORIGINALE]:[TOT RETAIL]],3,FALSE)</f>
        <v>MAN</v>
      </c>
    </row>
    <row r="562" spans="1:7" x14ac:dyDescent="0.25">
      <c r="A562" s="11">
        <f t="shared" si="13"/>
        <v>9</v>
      </c>
      <c r="B562" s="11">
        <v>8057163034283</v>
      </c>
      <c r="C562" t="str">
        <f>VLOOKUP(B562,Tabella1[[EAN ORIGINALE]:[TOT RETAIL]],8,FALSE)</f>
        <v>3LZJ14</v>
      </c>
      <c r="D562" t="str">
        <f>VLOOKUP(B562,Tabella1[[EAN ORIGINALE]:[TOT RETAIL]],12,FALSE)</f>
        <v>INDIGO DENIM</v>
      </c>
      <c r="F562" t="str">
        <f>VLOOKUP(B562,Tabella1[[EAN ORIGINALE]:[TOT RETAIL]],3,FALSE)</f>
        <v>MAN</v>
      </c>
    </row>
    <row r="563" spans="1:7" x14ac:dyDescent="0.25">
      <c r="A563" s="11">
        <f t="shared" si="13"/>
        <v>9</v>
      </c>
      <c r="B563" s="11">
        <v>8057163034269</v>
      </c>
      <c r="C563" t="str">
        <f>VLOOKUP(B563,Tabella1[[EAN ORIGINALE]:[TOT RETAIL]],8,FALSE)</f>
        <v>3LZJ14</v>
      </c>
      <c r="D563" t="str">
        <f>VLOOKUP(B563,Tabella1[[EAN ORIGINALE]:[TOT RETAIL]],12,FALSE)</f>
        <v>INDIGO DENIM</v>
      </c>
      <c r="F563" t="str">
        <f>VLOOKUP(B563,Tabella1[[EAN ORIGINALE]:[TOT RETAIL]],3,FALSE)</f>
        <v>MAN</v>
      </c>
    </row>
    <row r="564" spans="1:7" x14ac:dyDescent="0.25">
      <c r="A564" s="11">
        <f t="shared" si="13"/>
        <v>9</v>
      </c>
      <c r="B564" s="11">
        <v>8057163034283</v>
      </c>
      <c r="C564" t="str">
        <f>VLOOKUP(B564,Tabella1[[EAN ORIGINALE]:[TOT RETAIL]],8,FALSE)</f>
        <v>3LZJ14</v>
      </c>
      <c r="D564" t="str">
        <f>VLOOKUP(B564,Tabella1[[EAN ORIGINALE]:[TOT RETAIL]],12,FALSE)</f>
        <v>INDIGO DENIM</v>
      </c>
      <c r="F564" t="str">
        <f>VLOOKUP(B564,Tabella1[[EAN ORIGINALE]:[TOT RETAIL]],3,FALSE)</f>
        <v>MAN</v>
      </c>
    </row>
    <row r="565" spans="1:7" x14ac:dyDescent="0.25">
      <c r="A565" s="11">
        <f t="shared" si="13"/>
        <v>9</v>
      </c>
      <c r="B565" s="11">
        <v>8057163034269</v>
      </c>
      <c r="C565" t="str">
        <f>VLOOKUP(B565,Tabella1[[EAN ORIGINALE]:[TOT RETAIL]],8,FALSE)</f>
        <v>3LZJ14</v>
      </c>
      <c r="D565" t="str">
        <f>VLOOKUP(B565,Tabella1[[EAN ORIGINALE]:[TOT RETAIL]],12,FALSE)</f>
        <v>INDIGO DENIM</v>
      </c>
      <c r="F565" t="str">
        <f>VLOOKUP(B565,Tabella1[[EAN ORIGINALE]:[TOT RETAIL]],3,FALSE)</f>
        <v>MAN</v>
      </c>
    </row>
    <row r="566" spans="1:7" x14ac:dyDescent="0.25">
      <c r="A566" s="11">
        <f t="shared" si="13"/>
        <v>9</v>
      </c>
      <c r="B566" s="11">
        <v>8057163034269</v>
      </c>
      <c r="C566" t="str">
        <f>VLOOKUP(B566,Tabella1[[EAN ORIGINALE]:[TOT RETAIL]],8,FALSE)</f>
        <v>3LZJ14</v>
      </c>
      <c r="D566" t="str">
        <f>VLOOKUP(B566,Tabella1[[EAN ORIGINALE]:[TOT RETAIL]],12,FALSE)</f>
        <v>INDIGO DENIM</v>
      </c>
      <c r="F566" t="str">
        <f>VLOOKUP(B566,Tabella1[[EAN ORIGINALE]:[TOT RETAIL]],3,FALSE)</f>
        <v>MAN</v>
      </c>
    </row>
    <row r="567" spans="1:7" x14ac:dyDescent="0.25">
      <c r="A567" s="11">
        <f t="shared" si="13"/>
        <v>9</v>
      </c>
      <c r="B567" s="11">
        <v>8057163034269</v>
      </c>
      <c r="C567" t="str">
        <f>VLOOKUP(B567,Tabella1[[EAN ORIGINALE]:[TOT RETAIL]],8,FALSE)</f>
        <v>3LZJ14</v>
      </c>
      <c r="D567" t="str">
        <f>VLOOKUP(B567,Tabella1[[EAN ORIGINALE]:[TOT RETAIL]],12,FALSE)</f>
        <v>INDIGO DENIM</v>
      </c>
      <c r="F567" t="str">
        <f>VLOOKUP(B567,Tabella1[[EAN ORIGINALE]:[TOT RETAIL]],3,FALSE)</f>
        <v>MAN</v>
      </c>
    </row>
    <row r="568" spans="1:7" x14ac:dyDescent="0.25">
      <c r="A568" s="11">
        <f t="shared" si="13"/>
        <v>9</v>
      </c>
      <c r="B568" s="11">
        <v>8057163034269</v>
      </c>
      <c r="C568" t="str">
        <f>VLOOKUP(B568,Tabella1[[EAN ORIGINALE]:[TOT RETAIL]],8,FALSE)</f>
        <v>3LZJ14</v>
      </c>
      <c r="D568" t="str">
        <f>VLOOKUP(B568,Tabella1[[EAN ORIGINALE]:[TOT RETAIL]],12,FALSE)</f>
        <v>INDIGO DENIM</v>
      </c>
      <c r="F568" t="str">
        <f>VLOOKUP(B568,Tabella1[[EAN ORIGINALE]:[TOT RETAIL]],3,FALSE)</f>
        <v>MAN</v>
      </c>
    </row>
    <row r="569" spans="1:7" x14ac:dyDescent="0.25">
      <c r="A569" s="12" t="s">
        <v>121</v>
      </c>
      <c r="D569" t="e">
        <f>VLOOKUP(B569,Tabella1[[EAN ORIGINALE]:[TOT RETAIL]],12,FALSE)</f>
        <v>#N/A</v>
      </c>
    </row>
    <row r="570" spans="1:7" x14ac:dyDescent="0.25">
      <c r="B570" s="12" t="s">
        <v>123</v>
      </c>
      <c r="D570" t="e">
        <f>VLOOKUP(B570,Tabella1[[EAN ORIGINALE]:[TOT RETAIL]],12,FALSE)</f>
        <v>#N/A</v>
      </c>
      <c r="G570" s="12"/>
    </row>
    <row r="572" spans="1:7" x14ac:dyDescent="0.25">
      <c r="B572" s="12" t="s">
        <v>122</v>
      </c>
      <c r="G572" s="1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Packing List</vt:lpstr>
      <vt:lpstr>Check Box</vt:lpstr>
      <vt:lpstr>'Packing List'!Print_Titles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lastPrinted>2022-12-21T09:11:53Z</cp:lastPrinted>
  <dcterms:created xsi:type="dcterms:W3CDTF">2022-08-09T08:39:08Z</dcterms:created>
  <dcterms:modified xsi:type="dcterms:W3CDTF">2023-01-27T09:35:32Z</dcterms:modified>
  <cp:category/>
</cp:coreProperties>
</file>